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000164\Desktop\"/>
    </mc:Choice>
  </mc:AlternateContent>
  <bookViews>
    <workbookView xWindow="0" yWindow="0" windowWidth="28800" windowHeight="10245" firstSheet="1" activeTab="2"/>
  </bookViews>
  <sheets>
    <sheet name="SAS Solutions Worksheet Hidden" sheetId="4" state="veryHidden" r:id="rId1"/>
    <sheet name="CE-118" sheetId="1" r:id="rId2"/>
    <sheet name="CE_Ministeriale comparato" sheetId="6" r:id="rId3"/>
  </sheets>
  <definedNames>
    <definedName name="_xlnm._FilterDatabase" localSheetId="2" hidden="1">'CE_Ministeriale comparato'!$A$6:$H$130</definedName>
    <definedName name="_xlnm.Print_Area" localSheetId="2">'CE_Ministeriale comparato'!$B$1:$H$131</definedName>
    <definedName name="NewTable0">'CE-118'!$A$4:$C$562</definedName>
    <definedName name="_xlnm.Print_Titles" localSheetId="2">'CE_Ministeriale comparato'!$1:$5</definedName>
  </definedNames>
  <calcPr calcId="162913"/>
</workbook>
</file>

<file path=xl/calcChain.xml><?xml version="1.0" encoding="utf-8"?>
<calcChain xmlns="http://schemas.openxmlformats.org/spreadsheetml/2006/main">
  <c r="H4" i="6" l="1"/>
  <c r="H100" i="6" l="1"/>
  <c r="H101" i="6"/>
  <c r="H98" i="6"/>
  <c r="H99" i="6"/>
  <c r="H79" i="6"/>
  <c r="H83" i="6"/>
  <c r="H82" i="6"/>
  <c r="H81" i="6"/>
  <c r="H80" i="6"/>
  <c r="H72" i="6"/>
  <c r="H73" i="6"/>
  <c r="H74" i="6"/>
  <c r="H69" i="6"/>
  <c r="H71" i="6"/>
  <c r="H70" i="6"/>
  <c r="H27" i="6"/>
  <c r="H29" i="6"/>
  <c r="H28" i="6"/>
  <c r="H127" i="6"/>
  <c r="H126" i="6"/>
  <c r="H125" i="6"/>
  <c r="H124" i="6"/>
  <c r="H123" i="6"/>
  <c r="H122" i="6"/>
  <c r="H121" i="6"/>
  <c r="H120" i="6"/>
  <c r="H115" i="6"/>
  <c r="H114" i="6"/>
  <c r="H113" i="6"/>
  <c r="H112" i="6"/>
  <c r="H111" i="6"/>
  <c r="H110" i="6"/>
  <c r="H109" i="6"/>
  <c r="H106" i="6"/>
  <c r="H105" i="6"/>
  <c r="H104" i="6"/>
  <c r="H97" i="6"/>
  <c r="H102" i="6" l="1"/>
  <c r="H116" i="6"/>
  <c r="H128" i="6"/>
  <c r="H107" i="6"/>
  <c r="H85" i="6"/>
  <c r="H86" i="6"/>
  <c r="H87" i="6"/>
  <c r="H88" i="6"/>
  <c r="H89" i="6"/>
  <c r="H90" i="6"/>
  <c r="H91" i="6"/>
  <c r="H92" i="6"/>
  <c r="H84" i="6"/>
  <c r="H76" i="6"/>
  <c r="H77" i="6"/>
  <c r="H78" i="6"/>
  <c r="H75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37" i="6"/>
  <c r="H31" i="6"/>
  <c r="H32" i="6"/>
  <c r="H33" i="6"/>
  <c r="H34" i="6"/>
  <c r="H30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6" i="6"/>
  <c r="H35" i="6" l="1"/>
  <c r="H93" i="6"/>
  <c r="H95" i="6" l="1"/>
  <c r="H118" i="6" s="1"/>
  <c r="H130" i="6" s="1"/>
</calcChain>
</file>

<file path=xl/sharedStrings.xml><?xml version="1.0" encoding="utf-8"?>
<sst xmlns="http://schemas.openxmlformats.org/spreadsheetml/2006/main" count="944" uniqueCount="768">
  <si>
    <t/>
  </si>
  <si>
    <t>Sanitario</t>
  </si>
  <si>
    <t>MOVIMENTI</t>
  </si>
  <si>
    <t>Valore Anno N</t>
  </si>
  <si>
    <t>ZZ9999 (RISULTATO DI ESERCIZIO)</t>
  </si>
  <si>
    <t>XA0000 (Risultato prima delle imposte (A - B +/- C +/- D +/- E))</t>
  </si>
  <si>
    <t>AZ9999 (Totale valore della produzione (A))</t>
  </si>
  <si>
    <t>AA0010 (A.1)  Contributi in c/esercizio)</t>
  </si>
  <si>
    <t>AA0020 (A.1.A)  Contributi da Regione o Prov. Aut. per quota F.S. regionale)</t>
  </si>
  <si>
    <t>AA0030 (A.1.A.1)  da Regione o Prov. Aut. per quota F.S. regionale indistinto)</t>
  </si>
  <si>
    <t>AA0040 (A.1.A.2)  da Regione o Prov. Aut. per quota F.S. regionale vincolato)</t>
  </si>
  <si>
    <t>AA0050 (A.1.B)  Contributi c/esercizio (extra fondo))</t>
  </si>
  <si>
    <t>AA0060 (A.1.B.1)  da Regione o Prov. Aut. (extra fondo))</t>
  </si>
  <si>
    <t>AA0070 (A.1.B.1.1)  Contributi da Regione o Prov. Aut. (extra fondo) vincolati)</t>
  </si>
  <si>
    <t>AA0080 (A.1.B.1.2)  Contributi da Regione o Prov. Aut. (extra fondo) - Risorse aggiuntive da bilancio regionale a titolo di copertura LEA)</t>
  </si>
  <si>
    <t>AA0090 (A.1.B.1.3)  Contributi da Regione o Prov. Aut. (extra fondo) - Risorse aggiuntive da bilancio regionale a titolo di copertura extra LEA)</t>
  </si>
  <si>
    <t>AA0100 (A.1.B.1.4)  Contributi da Regione o Prov. Aut. (extra fondo) - Altro)</t>
  </si>
  <si>
    <t>AA0110 (A.1.B.2)  Contributi da Aziende sanitarie pubbliche della Regione o Prov. Aut. (extra fondo))</t>
  </si>
  <si>
    <t>AA0120 (A.1.B.2.1)  Contributi da Aziende sanitarie pubbliche della Regione o Prov. Aut. (extra fondo) vincolati)</t>
  </si>
  <si>
    <t>AA0130 (A.1.B.2.2)  Contributi da Aziende sanitarie pubbliche della Regione o Prov. Aut. (extra fondo) altro)</t>
  </si>
  <si>
    <t>AA0140 (A.1.B.3)  Contributi da altri soggetti pubblici (extra fondo))</t>
  </si>
  <si>
    <t>AA0150 (A.1.B.3.1)  Contributi da altri soggetti pubblici (extra fondo) vincolati)</t>
  </si>
  <si>
    <t>AA0160 (A.1.B.3.2)  Contributi da altri soggetti pubblici (extra fondo) L. 210/92)</t>
  </si>
  <si>
    <t>AA0170 (A.1.B.3.3)  Contributi da altri soggetti pubblici (extra fondo) altro)</t>
  </si>
  <si>
    <t>AA0180 (A.1.C)  Contributi c/esercizio per ricerca)</t>
  </si>
  <si>
    <t>AA0190 (A.1.C.1)  Contributi da Ministero della Salute per ricerca corrente)</t>
  </si>
  <si>
    <t>AA0200 (A.1.C.2)  Contributi da Ministero della Salute per ricerca finalizzata)</t>
  </si>
  <si>
    <t>AA0210 (A.1.C.3)  Contributi da Regione ed altri soggetti pubblici per ricerca)</t>
  </si>
  <si>
    <t>AA0220 (A.1.C.4)  Contributi da privati per ricerca)</t>
  </si>
  <si>
    <t>AA0230 (A.1.D)  Contributi c/esercizio da privati)</t>
  </si>
  <si>
    <t>AA0240 (A.2)  Rettifica contributi c/esercizio per destinazione ad investimenti)</t>
  </si>
  <si>
    <t>AA0250 (A.2.A)  Rettifica contributi in c/esercizio per destinazione ad investimenti - da Regione o Prov. Aut. per quota F.S. regionale)</t>
  </si>
  <si>
    <t>AA0260 (A.2.B)  Rettifica contributi in c/esercizio per destinazione ad investimenti - altri contributi)</t>
  </si>
  <si>
    <t>AA0270 (A.3) Utilizzo fondi per quote inutilizzate contributi vincolati di esercizi precedenti)</t>
  </si>
  <si>
    <t>AA0280 (A.3.A)  Utilizzo fondi per quote inutilizzate contributi di esercizi precedenti da Regione o Prov. Aut. per quota F.S. regionale vincolato)</t>
  </si>
  <si>
    <t>AA0290 (A.3.B) Utilizzo fondi per quote inutilizzate contributi di esercizi precedenti da soggetti pubblici (extra fondo) vincolati)</t>
  </si>
  <si>
    <t>AA0300 (A.3.C)  Utilizzo fondi per quote inutilizzate contributi di esercizi precedenti per ricerca)</t>
  </si>
  <si>
    <t>AA0310 (A.3.D) Utilizzo fondi per quote inutilizzate contributi vincolati di esercizi precedenti da privati)</t>
  </si>
  <si>
    <t>AA0320 (A.4)  Ricavi per prestazioni sanitarie e sociosanitarie a rilevanza sanitaria)</t>
  </si>
  <si>
    <t>AA0330 (A.4.A)  Ricavi per prestazioni sanitarie e sociosanitarie a rilevanza sanitaria erogate a soggetti pubblici)</t>
  </si>
  <si>
    <t>AA0340 (A.4.A.1)  Ricavi per prestaz. sanitarie  e sociosanitarie a rilevanza sanitaria erogate ad Aziende sanitarie pubbliche della Regione)</t>
  </si>
  <si>
    <t>AA0350 (A.4.A.1.1) Prestazioni di ricovero)</t>
  </si>
  <si>
    <t>AA0360 (A.4.A.1.2) Prestazioni di specialistica ambulatoriale)</t>
  </si>
  <si>
    <t>AA0370 (A.4.A.1.3) Prestazioni di psichiatria residenziale e semiresidenziale)</t>
  </si>
  <si>
    <t>AA0380 (A.4.A.1.4) Prestazioni di File F)</t>
  </si>
  <si>
    <t>AA0390 (A.4.A.1.5) Prestazioni servizi MMG, PLS, Contin. assistenziale)</t>
  </si>
  <si>
    <t>AA0400 (A.4.A.1.6) Prestazioni servizi farmaceutica convenzionata)</t>
  </si>
  <si>
    <t>AA0410 (A.4.A.1.7) Prestazioni termali)</t>
  </si>
  <si>
    <t>AA0420 (A.4.A.1.8) Prestazioni trasporto ambulanze ed elisoccorso)</t>
  </si>
  <si>
    <t>AA0430 (A.4.A.1.9) Altre prestazioni sanitarie e socio-sanitarie a rilevanza sanitaria)</t>
  </si>
  <si>
    <t>AA0431 (A.4.A.1.9.A) Altre prestazioni sanitarie e socio-sanitarie a rilevanza sanitaria - RIABILITATIVA)</t>
  </si>
  <si>
    <t>AA0432 (A.4.A.1.9.B) Altre prestazioni sanitarie e socio-sanitarie a rilevanza sanitaria - HOSPICE)</t>
  </si>
  <si>
    <t>AA0433 (A.4.A.1.9.C) Altre prestazioni sanitarie e socio-sanitarie a rilevanza sanitaria)</t>
  </si>
  <si>
    <t>AA0440 (A.4.A.2)   Ricavi per prestaz. sanitarie e sociosanitarie a rilevanza sanitaria erogate ad altri soggetti pubblici)</t>
  </si>
  <si>
    <t>AA0450 (A.4.A.3)   Ricavi per prestaz. sanitarie e sociosanitarie a rilevanza sanitaria erogate a soggetti pubblici Extraregione)</t>
  </si>
  <si>
    <t>AA0460 (A.4.A.3.1) Prestazioni di ricovero)</t>
  </si>
  <si>
    <t>AA0470 (A.4.A.3.2) Prestazioni ambulatoriali)</t>
  </si>
  <si>
    <t>AA0480 (A.4.A.3.3) Prestazioni di psichiatria non soggetta a compensazione (resid. e semiresid.))</t>
  </si>
  <si>
    <t>AA0490 (A.4.A.3.4) Prestazioni di File F)</t>
  </si>
  <si>
    <t>AA0500 (A.4.A.3.5) Prestazioni servizi MMG, PLS, Contin. assistenziale Extraregione)</t>
  </si>
  <si>
    <t>AA0510 (A.4.A.3.6) Prestazioni servizi farmaceutica convenzionata Extraregione)</t>
  </si>
  <si>
    <t>AA0520 (A.4.A.3.7) Prestazioni termali Extraregione)</t>
  </si>
  <si>
    <t>AA0530 (A.4.A.3.8) Prestazioni trasporto ambulanze ed elisoccorso Extraregione)</t>
  </si>
  <si>
    <t>AA0540 (A.4.A.3.9) Altre prestazioni sanitarie e sociosanitarie a rilevanza sanitaria Extraregione)</t>
  </si>
  <si>
    <t>AA0550 (A.4.A.3.10) Ricavi per cessione di emocomponenti e cellule staminali Extraregione)</t>
  </si>
  <si>
    <t>AA0560 (A.4.A.3.11) Ricavi per differenziale tariffe TUC)</t>
  </si>
  <si>
    <t>AA0570 (A.4.A.3.12) Altre prestazioni sanitarie e sociosanitarie a rilevanza sanitaria non soggette a compensazione Extraregione)</t>
  </si>
  <si>
    <t>AA0580 (A.4.A.3.12.A) Prestazioni di assistenza riabilitativa non soggette a compensazione Extraregione)</t>
  </si>
  <si>
    <t>AA0590 (A.4.A.3.12.B) Altre prestazioni sanitarie e socio-sanitarie a rilevanza sanitaria non soggette a compensazione Extraregione)</t>
  </si>
  <si>
    <t>AA0600 (A.4.A.3.13) Altre prestazioni sanitarie a rilevanza sanitaria - Mobilità attiva Internazionale)</t>
  </si>
  <si>
    <t>AA0610 (A.4.B)  Ricavi per prestazioni sanitarie e sociosanitarie a rilevanza sanitaria erogate da privati v/residenti Extraregione in compensazione (mobilità attiva))</t>
  </si>
  <si>
    <t>AA0620 (A.4.B.1)  Prestazioni di ricovero da priv. Extraregione in compensazione (mobilità attiva))</t>
  </si>
  <si>
    <t>AA0630 (A.4.B.2)  Prestazioni ambulatoriali da priv. Extraregione in compensazione  (mobilità attiva))</t>
  </si>
  <si>
    <t>AA0640 (A.4.B.3)  Prestazioni di File F da priv. Extraregione in compensazione (mobilità attiva))</t>
  </si>
  <si>
    <t>AA0650 (A.4.B.4)  Altre prestazioni sanitarie e sociosanitarie a rilevanza sanitaria erogate da privati v/residenti Extraregione in compensazione (mobilità attiva))</t>
  </si>
  <si>
    <t>AA0660 (A.4.C)  Ricavi per prestazioni sanitarie e sociosanitarie a rilevanza sanitaria erogate a privati)</t>
  </si>
  <si>
    <t>AA0670 (A.4.D)  Ricavi per prestazioni sanitarie erogate in regime di intramoenia)</t>
  </si>
  <si>
    <t>AA0680 (A.4.D.1)  Ricavi per prestazioni sanitarie intramoenia - Area ospedaliera)</t>
  </si>
  <si>
    <t>AA0690 (A.4.D.2)  Ricavi per prestazioni sanitarie intramoenia - Area specialistica)</t>
  </si>
  <si>
    <t>AA0700 (A.4.D.3)  Ricavi per prestazioni sanitarie intramoenia - Area sanità pubblica)</t>
  </si>
  <si>
    <t>AA0710 (A.4.D.4)  Ricavi per prestazioni sanitarie intramoenia - Consulenze (ex art. 55 c.1 lett. c), d) ed ex art. 57-58))</t>
  </si>
  <si>
    <t>AA0720 (A.4.D.5)  Ricavi per prestazioni sanitarie intramoenia - Consulenze (ex art. 55 c.1 lett. c), d) ed ex art. 57-58) (Aziende sanitarie pubbliche della Regione))</t>
  </si>
  <si>
    <t>AA0730 (A.4.D.6)  Ricavi per prestazioni sanitarie intramoenia - Altro)</t>
  </si>
  <si>
    <t>AA0740 (A.4.D.7)  Ricavi per prestazioni sanitarie intramoenia - Altro (Aziende sanitarie pubbliche della Regione))</t>
  </si>
  <si>
    <t>AA0750 (A.5) Concorsi, recuperi e rimborsi)</t>
  </si>
  <si>
    <t>AA0760 (A.5.A) Rimborsi assicurativi)</t>
  </si>
  <si>
    <t>AA0770 (A.5.B) Concorsi, recuperi e rimborsi da Regione)</t>
  </si>
  <si>
    <t>AA0780 (A.5.B.1) Rimborso degli oneri stipendiali del personale dell'azienda in posizione di comando presso la Regione)</t>
  </si>
  <si>
    <t>AA0790 (A.5.B.2) Altri concorsi, recuperi e rimborsi da parte della Regione)</t>
  </si>
  <si>
    <t>AA0800 (A.5.C) Concorsi, recuperi e rimborsi da Aziende sanitarie pubbliche della Regione)</t>
  </si>
  <si>
    <t>AA0810 (A.5.C.1) Rimborso degli oneri stipendiali del personale dipendente dell'azienda in posizione di comando presso Aziende sanitarie pubbliche della Regione)</t>
  </si>
  <si>
    <t>AA0820 (A.5.C.2) Rimborsi per acquisto beni da parte di Aziende sanitarie pubbliche della Regione)</t>
  </si>
  <si>
    <t>AA0830 (A.5.C.3) Altri concorsi, recuperi e rimborsi da parte di Aziende sanitarie pubbliche della Regione)</t>
  </si>
  <si>
    <t>AA0840 (A.5.D) Concorsi, recuperi e rimborsi da altri soggetti pubblici)</t>
  </si>
  <si>
    <t>AA0850 (A.5.D.1) Rimborso degli oneri stipendiali del personale dipendente dell'azienda in posizione di comando presso altri soggetti pubblici)</t>
  </si>
  <si>
    <t>AA0860 (A.5.D.2) Rimborsi per acquisto beni da parte di altri soggetti pubblici)</t>
  </si>
  <si>
    <t>AA0861 (A.5.D.2.A) Rimborsi per acquisto beni da parte di altri soggetti pubblici: emoderivati CRAT)</t>
  </si>
  <si>
    <t>AA0862 (A.5.D.2.B) Rimborsi per acquisto beni da parte di altri soggetti pubblici: altro)</t>
  </si>
  <si>
    <t>AA0870 (A.5.D.3) Altri concorsi, recuperi e rimborsi da parte di altri soggetti pubblici)</t>
  </si>
  <si>
    <t>AA0880 (A.5.E) Concorsi, recuperi e rimborsi da privati)</t>
  </si>
  <si>
    <t>AA0890 (A.5.E.1) Rimborso da aziende farmaceutiche per Pay back)</t>
  </si>
  <si>
    <t>AA0900 (A.5.E.1.1) Pay-back per il superamento del tetto della spesa farmaceutica territoriale)</t>
  </si>
  <si>
    <t>AA0910 (A.5.E.1.2) Pay-back per superamento del tetto della spesa farmaceutica ospedaliera)</t>
  </si>
  <si>
    <t>AA0920 (A.5.E.1.3) Ulteriore Pay-back)</t>
  </si>
  <si>
    <t>AA0930 (A.5.E.2) Altri concorsi, recuperi e rimborsi da privati)</t>
  </si>
  <si>
    <t>AA0940 (A.6)  Compartecipazione alla spesa per prestazioni sanitarie (Ticket))</t>
  </si>
  <si>
    <t>AA0950 (A.6.A)  Compartecipazione alla spesa per prestazioni sanitarie - Ticket sulle prestazioni di specialistica ambulatoriale)</t>
  </si>
  <si>
    <t>AA0960 (A.6.B)  Compartecipazione alla spesa per prestazioni sanitarie - Ticket sul pronto soccorso)</t>
  </si>
  <si>
    <t>AA0970 (A.6.C)  Compartecipazione alla spesa per prestazioni sanitarie (Ticket) - Altro)</t>
  </si>
  <si>
    <t>AA0980 (A.7)  Quota contributi c/capitale imputata all'esercizio)</t>
  </si>
  <si>
    <t>AA0990 (A.7.A) Quota imputata all'esercizio dei finanziamenti per investimenti dallo Stato)</t>
  </si>
  <si>
    <t>AA1000 (A.7.B)  Quota imputata all'esercizio dei finanziamenti per investimenti da Regione)</t>
  </si>
  <si>
    <t>AA1010 (A.7.C)  Quota imputata all'esercizio dei finanziamenti per beni di prima dotazione)</t>
  </si>
  <si>
    <t>AA1020 (A.7.D) Quota imputata all'esercizio dei contributi in c/ esercizio FSR destinati ad investimenti)</t>
  </si>
  <si>
    <t>AA1030 (A.7.E) Quota imputata all'esercizio degli altri contributi in c/ esercizio destinati ad investimenti)</t>
  </si>
  <si>
    <t>AA1040 (A.7.F) Quota imputata all'esercizio di altre poste del patrimonio netto)</t>
  </si>
  <si>
    <t>AA1050 (A.8)  Incrementi delle immobilizzazioni per lavori interni)</t>
  </si>
  <si>
    <t>AA1060 (A.9) Altri ricavi e proventi)</t>
  </si>
  <si>
    <t>AA1070 (A.9.A) Ricavi per prestazioni non sanitarie)</t>
  </si>
  <si>
    <t>AA1080 (A.9.B) Fitti attivi ed altri proventi da attività immobiliari)</t>
  </si>
  <si>
    <t>AA1090 (A.9.C) Altri proventi diversi)</t>
  </si>
  <si>
    <t>BZ9999 (Totale costi della produzione (B))</t>
  </si>
  <si>
    <t>BA0010 (B.1)  Acquisti di beni)</t>
  </si>
  <si>
    <t>BA0020 (B.1.A)  Acquisti di beni sanitari)</t>
  </si>
  <si>
    <t>BA0030 (B.1.A.1)  Prodotti farmaceutici ed emoderivati)</t>
  </si>
  <si>
    <t>BA0040 (B.1.A.1.1) Medicinali con AIC, ad eccezione di vaccini ed emoderivati di produzione regionale)</t>
  </si>
  <si>
    <t>BA0050 (B.1.A.1.2) Medicinali senza AIC)</t>
  </si>
  <si>
    <t>BA0060 (B.1.A.1.3) Emoderivati di produzione regionale)</t>
  </si>
  <si>
    <t>BA0070 (B.1.A.2)  Sangue ed emocomponenti)</t>
  </si>
  <si>
    <t>BA0080 (B.1.A.2.1) da pubblico (Aziende sanitarie pubbliche della Regione) – Mobilità intraregionale)</t>
  </si>
  <si>
    <t>BA0090 (B.1.A.2.2) da pubblico (Aziende sanitarie pubbliche extra Regione) – Mobilità extraregionale)</t>
  </si>
  <si>
    <t>BA0100 (B.1.A.2.3) da altri soggetti)</t>
  </si>
  <si>
    <t>BA0210 (B.1.A.3) Dispositivi medici)</t>
  </si>
  <si>
    <t>BA0220 (B.1.A.3.1)  Dispositivi medici)</t>
  </si>
  <si>
    <t>BA0221 (B.1.A.3.1.A)  Dispositivi protesici impiantabili)</t>
  </si>
  <si>
    <t>BA0222 (B.1.A.3.1.B)  Dispositivi medici altro)</t>
  </si>
  <si>
    <t>BA0230 (B.1.A.3.2)  Dispositivi medici impiantabili attivi)</t>
  </si>
  <si>
    <t>BA0240 (B.1.A.3.3)  Dispositivi medico diagnostici in vitro (IVD))</t>
  </si>
  <si>
    <t>BA0250 (B.1.A.4)  Prodotti dietetici)</t>
  </si>
  <si>
    <t>BA0260 (B.1.A.5)  Materiali per la profilassi (vaccini))</t>
  </si>
  <si>
    <t>BA0270 (B.1.A.6)  Prodotti chimici)</t>
  </si>
  <si>
    <t>BA0280 (B.1.A.7)  Materiali e prodotti per uso veterinario)</t>
  </si>
  <si>
    <t>BA0290 (B.1.A.8)  Altri beni e prodotti sanitari)</t>
  </si>
  <si>
    <t>BA0291 (B.1.A.8.A)  Altri beni e prodotti sanitari: emoderivati CRAT)</t>
  </si>
  <si>
    <t>BA0292 (B.1.A.8.B)  Altri beni e prodotti sanitari: altro)</t>
  </si>
  <si>
    <t>BA0300 (B.1.A.9)  Beni e prodotti sanitari da Aziende sanitarie pubbliche della Regione)</t>
  </si>
  <si>
    <t>BA0310 (B.1.B)  Acquisti di beni non sanitari)</t>
  </si>
  <si>
    <t>BA0320 (B.1.B.1)  Prodotti alimentari)</t>
  </si>
  <si>
    <t>BA0330 (B.1.B.2)  Materiali di guardaroba, di pulizia e di convivenza in genere)</t>
  </si>
  <si>
    <t>BA0340 (B.1.B.3)  Combustibili, carburanti e lubrificanti)</t>
  </si>
  <si>
    <t>BA0350 (B.1.B.4)  Supporti informatici e cancelleria)</t>
  </si>
  <si>
    <t>BA0360 (B.1.B.5)  Materiale per la manutenzione)</t>
  </si>
  <si>
    <t>BA0370 (B.1.B.6)  Altri beni e prodotti non sanitari)</t>
  </si>
  <si>
    <t>BA0380 (B.1.B.7)  Beni e prodotti non sanitari da Aziende sanitarie pubbliche della Regione)</t>
  </si>
  <si>
    <t>BA0390 (B.2)  Acquisti di servizi)</t>
  </si>
  <si>
    <t>BA0400 (B.2.A)   Acquisti servizi sanitari)</t>
  </si>
  <si>
    <t>BA0410 (B.2.A.1)   Acquisti servizi sanitari per medicina di base)</t>
  </si>
  <si>
    <t>BA0420 (B.2.A.1.1) - da convenzione)</t>
  </si>
  <si>
    <t>BA0430 (B.2.A.1.1.A) Costi per assistenza MMG)</t>
  </si>
  <si>
    <t>BA0440 (B.2.A.1.1.B) Costi per assistenza PLS)</t>
  </si>
  <si>
    <t>BA0450 (B.2.A.1.1.C) Costi per assistenza Continuità assistenziale)</t>
  </si>
  <si>
    <t>BA0460 (B.2.A.1.1.D) Altro (medicina dei servizi, psicologi, medici 118, ecc))</t>
  </si>
  <si>
    <t>BA0470 (B.2.A.1.2) - da pubblico (Aziende sanitarie pubbliche della Regione) - Mobilità intraregionale)</t>
  </si>
  <si>
    <t>BA0480 (B.2.A.1.3) - da pubblico (Aziende sanitarie pubbliche Extraregione) - Mobilità extraregionale)</t>
  </si>
  <si>
    <t>BA0490 (B.2.A.2)   Acquisti servizi sanitari per farmaceutica)</t>
  </si>
  <si>
    <t>BA0500 (B.2.A.2.1) - da convenzione)</t>
  </si>
  <si>
    <t>BA0510 (B.2.A.2.2) - da pubblico (Aziende sanitarie pubbliche della Regione)- Mobilità intraregionale)</t>
  </si>
  <si>
    <t>BA0520 (B.2.A.2.3) - da pubblico (Extraregione))</t>
  </si>
  <si>
    <t>BA0530 (B.2.A.3)   Acquisti servizi sanitari per assistenza specialistica ambulatoriale)</t>
  </si>
  <si>
    <t>BA0540 (B.2.A.3.1) - da pubblico (Aziende sanitarie pubbliche della Regione))</t>
  </si>
  <si>
    <t>BA0550 (B.2.A.3.2) - da pubblico (altri soggetti pubbl. della Regione))</t>
  </si>
  <si>
    <t>BA0560 (B.2.A.3.3) - da pubblico (Extraregione))</t>
  </si>
  <si>
    <t>BA0570 (B.2.A.3.4) - da privato - Medici SUMAI)</t>
  </si>
  <si>
    <t>BA0580 (B.2.A.3.5) - da privato)</t>
  </si>
  <si>
    <t>BA0590 (B.2.A.3.5.A) Servizi sanitari per assistenza specialistica da IRCCS privati e Policlinici privati)</t>
  </si>
  <si>
    <t>BA0600 (B.2.A.3.5.B) Servizi sanitari per assistenza specialistica da Ospedali Classificati privati)</t>
  </si>
  <si>
    <t>BA0610 (B.2.A.3.5.C) Servizi sanitari per assistenza specialistica da Case di Cura private)</t>
  </si>
  <si>
    <t>BA0620 (B.2.A.3.5.D) Servizi sanitari per assistenza specialistica da altri privati)</t>
  </si>
  <si>
    <t>BA0630 (B.2.A.3.6) - da privato per cittadini non residenti - Extraregione (mobilità attiva in compensazione))</t>
  </si>
  <si>
    <t>BA0640 (B.2.A.4)   Acquisti servizi sanitari per assistenza riabilitativa)</t>
  </si>
  <si>
    <t>BA0650 (B.2.A.4.1) - da pubblico (Aziende sanitarie pubbliche della Regione))</t>
  </si>
  <si>
    <t>BA0660 (B.2.A.4.2) - da pubblico (altri soggetti pubbl. della Regione))</t>
  </si>
  <si>
    <t>BA0670 (B.2.A.4.3) - da pubblico (Extraregione) non soggetti a compensazione)</t>
  </si>
  <si>
    <t>BA0680 (B.2.A.4.4) - da privato (intraregionale))</t>
  </si>
  <si>
    <t>BA0690 (B.2.A.4.5) - da privato (extraregionale))</t>
  </si>
  <si>
    <t>BA0700 (B.2.A.5)   Acquisti servizi sanitari per assistenza integrativa)</t>
  </si>
  <si>
    <t>BA0710 (B.2.A.5.1) - da pubblico (Aziende sanitarie pubbliche della Regione))</t>
  </si>
  <si>
    <t>BA0720 (B.2.A.5.2) - da pubblico (altri soggetti pubbl. della Regione))</t>
  </si>
  <si>
    <t>BA0730 (B.2.A.5.3) - da pubblico (Extraregione))</t>
  </si>
  <si>
    <t>BA0740 (B.2.A.5.4) - da privato)</t>
  </si>
  <si>
    <t>BA0750 (B.2.A.6)   Acquisti servizi sanitari per assistenza protesica)</t>
  </si>
  <si>
    <t>BA0760 (B.2.A.6.1) - da pubblico (Aziende sanitarie pubbliche della Regione))</t>
  </si>
  <si>
    <t>BA0770 (B.2.A.6.2) - da pubblico (altri soggetti pubbl. della Regione))</t>
  </si>
  <si>
    <t>BA0780 (B.2.A.6.3) - da pubblico (Extraregione))</t>
  </si>
  <si>
    <t>BA0790 (B.2.A.6.4) - da privato)</t>
  </si>
  <si>
    <t>BA0800 (B.2.A.7)   Acquisti servizi sanitari per assistenza ospedaliera)</t>
  </si>
  <si>
    <t>BA0810 (B.2.A.7.1) - da pubblico (Aziende sanitarie pubbliche della Regione))</t>
  </si>
  <si>
    <t>BA0820 (B.2.A.7.2) - da pubblico (altri soggetti pubbl. della Regione))</t>
  </si>
  <si>
    <t>BA0830 (B.2.A.7.3) - da pubblico (Extraregione))</t>
  </si>
  <si>
    <t>BA0840 (B.2.A.7.4) - da privato)</t>
  </si>
  <si>
    <t>BA0850 (B.2.A.7.4.A) Servizi sanitari per assistenza ospedaliera da IRCCS privati e Policlinici privati)</t>
  </si>
  <si>
    <t>BA0860 (B.2.A.7.4.B) Servizi sanitari per assistenza ospedaliera da Ospedali Classificati privati)</t>
  </si>
  <si>
    <t>BA0870 (B.2.A.7.4.C) Servizi sanitari per assistenza ospedaliera da Case di Cura private)</t>
  </si>
  <si>
    <t>BA0880 (B.2.A.7.4.D) Servizi sanitari per assistenza ospedaliera da altri privati)</t>
  </si>
  <si>
    <t>BA0890 (B.2.A.7.5) - da privato per cittadini non residenti - Extraregione (mobilità attiva in compensazione))</t>
  </si>
  <si>
    <t>BA0900 (B.2.A.8)   Acquisto prestazioni di psichiatria residenziale e semiresidenziale)</t>
  </si>
  <si>
    <t>BA0910 (B.2.A.8.1) - da pubblico (Aziende sanitarie pubbliche della Regione))</t>
  </si>
  <si>
    <t>BA0920 (B.2.A.8.2) - da pubblico (altri soggetti pubbl. della Regione))</t>
  </si>
  <si>
    <t>BA0930 (B.2.A.8.3) - da pubblico (Extraregione) - non soggette a compensazione)</t>
  </si>
  <si>
    <t>BA0940 (B.2.A.8.4) - da privato (intraregionale))</t>
  </si>
  <si>
    <t>BA0950 (B.2.A.8.5) - da privato (extraregionale))</t>
  </si>
  <si>
    <t>BA0960 (B.2.A.9)   Acquisto prestazioni di distribuzione farmaci File F)</t>
  </si>
  <si>
    <t>BA0970 (B.2.A.9.1) - da pubblico (Aziende sanitarie pubbliche della Regione) - Mobilità intraregionale)</t>
  </si>
  <si>
    <t>BA0980 (B.2.A.9.2) - da pubblico (altri soggetti pubbl. della Regione))</t>
  </si>
  <si>
    <t>BA0990 (B.2.A.9.3) - da pubblico (Extraregione))</t>
  </si>
  <si>
    <t>BA1000 (B.2.A.9.4) - da privato (intraregionale))</t>
  </si>
  <si>
    <t>BA1010 (B.2.A.9.5) - da privato (extraregionale))</t>
  </si>
  <si>
    <t>BA1020 (B.2.A.9.6) - da privato per cittadini non residenti - Extraregione (mobilità attiva in compensazione))</t>
  </si>
  <si>
    <t>BA1030 (B.2.A.10)   Acquisto prestazioni termali in convenzione)</t>
  </si>
  <si>
    <t>BA1040 (B.2.A.10.1) - da pubblico (Aziende sanitarie pubbliche della Regione) - Mobilità intraregionale)</t>
  </si>
  <si>
    <t>BA1050 (B.2.A.10.2) - da pubblico (altri soggetti pubbl. della Regione))</t>
  </si>
  <si>
    <t>BA1060 (B.2.A.10.3) - da pubblico (Extraregione))</t>
  </si>
  <si>
    <t>BA1070 (B.2.A.10.4) - da privato)</t>
  </si>
  <si>
    <t>BA1080 (B.2.A.10.5) - da privato per cittadini non residenti - Extraregione (mobilità attiva in compensazione))</t>
  </si>
  <si>
    <t>BA1090 (B.2.A.11)   Acquisto prestazioni di trasporto sanitario)</t>
  </si>
  <si>
    <t>BA1100 (B.2.A.11.1) - da pubblico (Aziende sanitarie pubbliche della Regione) - Mobilità intraregionale)</t>
  </si>
  <si>
    <t>BA1110 (B.2.A.11.2) - da pubblico (altri soggetti pubbl. della Regione))</t>
  </si>
  <si>
    <t>BA1120 (B.2.A.11.3) - da pubblico (Extraregione))</t>
  </si>
  <si>
    <t>BA1130 (B.2.A.11.4) - da privato)</t>
  </si>
  <si>
    <t>BA1140 (B.2.A.12)   Acquisto prestazioni Socio-Sanitarie a rilevanza sanitaria)</t>
  </si>
  <si>
    <t>BA1150 (B.2.A.12.1) - da pubblico (Aziende sanitarie pubbliche della Regione) - Mobilità intraregionale)</t>
  </si>
  <si>
    <t>BA1160 (B.2.A.12.2) - da pubblico (altri soggetti pubblici della Regione))</t>
  </si>
  <si>
    <t>BA1161 (B.2.A.12.2.A) Residenzialità anziani)</t>
  </si>
  <si>
    <t>BA1162 (B.2.A.12.2.B) Residenzialità disabili)</t>
  </si>
  <si>
    <t>BA1163 (B.2.A.12.2.C) Centri diurni per disabili)</t>
  </si>
  <si>
    <t>BA1164 (B.2.A.12.2.D) Hospice)</t>
  </si>
  <si>
    <t>BA1165 (B.2.A.12.2.E) Altro)</t>
  </si>
  <si>
    <t>BA1170 (B.2.A.12.3) - da pubblico (Extraregione) non soggette a compensazione)</t>
  </si>
  <si>
    <t>BA1180 (B.2.A.12.4) - da privato (intraregionale))</t>
  </si>
  <si>
    <t>BA1181 (B.2.A.12.4.A) Residenzialità anziani)</t>
  </si>
  <si>
    <t>BA1182 (B.2.A.12.4.B) Residenzialità disabili)</t>
  </si>
  <si>
    <t>BA1183 (B.2.A.12.4.C) Centri diurni per disabili)</t>
  </si>
  <si>
    <t>BA1184 (B.2.A.12.4.D) Hospice)</t>
  </si>
  <si>
    <t>BA1185 (B.2.A.12.4.E) Altro)</t>
  </si>
  <si>
    <t>BA1190 (B.2.A.12.5) - da privato (extraregionale))</t>
  </si>
  <si>
    <t>BA1200 (B.2.A.13)  Compartecipazione al personale per att. libero-prof. (intramoenia))</t>
  </si>
  <si>
    <t>BA1210 (B.2.A.13.1)  Compartecipazione al personale per att. libero professionale intramoenia - Area ospedaliera)</t>
  </si>
  <si>
    <t>BA1220 (B.2.A.13.2)  Compartecipazione al personale per att. libero professionale intramoenia- Area specialistica)</t>
  </si>
  <si>
    <t>BA1230 (B.2.A.13.3)  Compartecipazione al personale per att. libero professionale intramoenia - Area sanità pubblica)</t>
  </si>
  <si>
    <t>BA1240 (B.2.A.13.4)  Compartecipazione al personale per att. libero professionale intramoenia - Consulenze (ex art. 55 c.1 lett. c), d) ed ex Art. 57-58))</t>
  </si>
  <si>
    <t>BA1250 (B.2.A.13.5)  Compartecipazione al personale per att. libero professionale intramoenia - Consulenze (ex art. 55 c.1 lett. c), d) ed ex Art. 57-58) (Aziende sanitarie pubbliche della Regione))</t>
  </si>
  <si>
    <t>BA1260 (B.2.A.13.6)  Compartecipazione al personale per att. libero professionale intramoenia - Altro)</t>
  </si>
  <si>
    <t>BA1270 (B.2.A.13.7)  Compartecipazione al personale per att. libero  professionale intramoenia - Altro (Aziende sanitarie pubbliche della Regione))</t>
  </si>
  <si>
    <t>BA1280 (B.2.A.14)  Rimborsi, assegni e contributi sanitari)</t>
  </si>
  <si>
    <t>BA1290 (B.2.A.14.1)  Contributi ad associazioni di volontariato)</t>
  </si>
  <si>
    <t>BA1300 (B.2.A.14.2)  Rimborsi per cure all'estero)</t>
  </si>
  <si>
    <t>BA1310 (B.2.A.14.3)  Contributi a società partecipate e/o enti dipendenti della Regione)</t>
  </si>
  <si>
    <t>BA1320 (B.2.A.14.4)  Contributo Legge 210/92)</t>
  </si>
  <si>
    <t>BA1330 (B.2.A.14.5)  Altri rimborsi, assegni e contributi)</t>
  </si>
  <si>
    <t>BA1340 (B.2.A.14.6)  Rimborsi, assegni e contributi v/Aziende sanitarie pubbliche della Regione)</t>
  </si>
  <si>
    <t>BA1350 (B.2.A.15)  Consulenze, Collaborazioni,  Interinale e altre prestazioni di lavoro sanitarie e sociosanitarie)</t>
  </si>
  <si>
    <t>BA1360 (B.2.A.15.1) Consulenze sanitarie e sociosan. da Aziende sanitarie pubbliche della Regione)</t>
  </si>
  <si>
    <t>BA1370 (B.2.A.15.2) Consulenze sanitarie e sociosanit. da terzi - Altri soggetti pubblici)</t>
  </si>
  <si>
    <t>BA1380 (B.2.A.15.3) Consulenze, Collaborazioni,  Interinale e altre prestazioni di lavoro sanitarie e socios. da privato)</t>
  </si>
  <si>
    <t>BA1390 (B.2.A.15.3.A) Consulenze sanitarie da privato - articolo 55, comma 2, CCNL 8 giugno 2000)</t>
  </si>
  <si>
    <t>BA1400 (B.2.A.15.3.B) Altre consulenze sanitarie e sociosanitarie da privato)</t>
  </si>
  <si>
    <t>BA1410 (B.2.A.15.3.C) Collaborazioni coordinate e continuative sanitarie e socios. da privato)</t>
  </si>
  <si>
    <t>BA1420 (B.2.A.15.3.D) Indennità a personale universitario - area sanitaria)</t>
  </si>
  <si>
    <t>BA1430 (B.2.A.15.3.E) Lavoro interinale - area sanitaria)</t>
  </si>
  <si>
    <t>BA1440 (B.2.A.15.3.F) Altre collaborazioni e prestazioni di lavoro - area sanitaria)</t>
  </si>
  <si>
    <t>BA1450 (B.2.A.15.4) Rimborso oneri stipendiali del personale sanitario in comando)</t>
  </si>
  <si>
    <t>BA1460 (B.2.A.15.4.A) Rimborso oneri stipendiali personale sanitario in comando da Aziende sanitarie pubbliche della Regione)</t>
  </si>
  <si>
    <t>BA1470 (B.2.A.15.4.B) Rimborso oneri stipendiali personale sanitario in comando da Regioni, soggetti pubblici e da Università)</t>
  </si>
  <si>
    <t>BA1480 (B.2.A.15.4.C) Rimborso oneri stipendiali personale sanitario in comando da aziende di altre Regioni (Extraregione))</t>
  </si>
  <si>
    <t>BA1490 (B.2.A.16) Altri servizi sanitari e sociosanitari a rilevanza sanitaria)</t>
  </si>
  <si>
    <t>BA1500 (B.2.A.16.1)  Altri servizi sanitari e sociosanitari a rilevanza sanitaria da pubblico - Aziende sanitarie pubbliche della Regione)</t>
  </si>
  <si>
    <t>BA1510 (B.2.A.16.2)  Altri servizi sanitari e sociosanitari  a rilevanza sanitaria da pubblico - Altri soggetti pubblici della Regione)</t>
  </si>
  <si>
    <t>BA1520 (B.2.A.16.3) Altri servizi sanitari e sociosanitari a rilevanza sanitaria da pubblico (Extraregione))</t>
  </si>
  <si>
    <t>BA1530 (B.2.A.16.4)  Altri servizi sanitari da privato)</t>
  </si>
  <si>
    <t>BA1531 (B.2.A.16.4.1)  Altri servizi sanitari da privato - SPERIMENTAZIONI)</t>
  </si>
  <si>
    <t>BA1532 (B.2.A.16.4.2)  Altri servizi sanitari da privato - SERVICE)</t>
  </si>
  <si>
    <t>BA1533 (B.2.A.16.4.2.A)  Altri servizi sanitari da privato - SERVIZIO OSSIGENO)</t>
  </si>
  <si>
    <t>BA1534 (B.2.A.16.4.2.B)  Altri servizi sanitari da privato - SERVICE - ALTRO)</t>
  </si>
  <si>
    <t>BA1535 (B.2.A.16.4.3)  Altri servizi sanitari da privato - DPC)</t>
  </si>
  <si>
    <t>BA1540 (B.2.A.16.5)  Costi per servizi sanitari - Mobilità internazionale passiva)</t>
  </si>
  <si>
    <t>BA1550 (B.2.A.17) Costi per differenziale tariffe TUC)</t>
  </si>
  <si>
    <t>BA1560 (B.2.B) Acquisti di servizi non sanitari)</t>
  </si>
  <si>
    <t>BA1570 (B.2.B.1) Servizi non sanitari)</t>
  </si>
  <si>
    <t>BA1580 (B.2.B.1.1)   Lavanderia)</t>
  </si>
  <si>
    <t>BA1590 (B.2.B.1.2)   Pulizia)</t>
  </si>
  <si>
    <t>BA1600 (B.2.B.1.3)   Mensa)</t>
  </si>
  <si>
    <t>BA1610 (B.2.B.1.4)   Riscaldamento)</t>
  </si>
  <si>
    <t>BA1620 (B.2.B.1.5)   Servizi di assistenza informatica)</t>
  </si>
  <si>
    <t>BA1630 (B.2.B.1.6)   Servizi trasporti (non sanitari))</t>
  </si>
  <si>
    <t>BA1640 (B.2.B.1.7)   Smaltimento rifiuti)</t>
  </si>
  <si>
    <t>BA1650 (B.2.B.1.8)   Utenze telefoniche)</t>
  </si>
  <si>
    <t>BA1660 (B.2.B.1.9)   Utenze elettricità)</t>
  </si>
  <si>
    <t>BA1670 (B.2.B.1.10)   Altre utenze)</t>
  </si>
  <si>
    <t>BA1680 (B.2.B.1.11)  Premi di assicurazione)</t>
  </si>
  <si>
    <t>BA1690 (B.2.B.1.11.A)  Premi di assicurazione - R.C. Professionale)</t>
  </si>
  <si>
    <t>BA1700 (B.2.B.1.11.B)  Premi di assicurazione - Altri premi assicurativi)</t>
  </si>
  <si>
    <t>BA1710 (B.2.B.1.12) Altri servizi non sanitari)</t>
  </si>
  <si>
    <t>BA1720 (B.2.B.1.12.A) Altri servizi non sanitari da pubblico (Aziende sanitarie pubbliche della Regione))</t>
  </si>
  <si>
    <t>BA1730 (B.2.B.1.12.B) Altri servizi non sanitari da altri soggetti pubblici)</t>
  </si>
  <si>
    <t>BA1740 (B.2.B.1.12.C) Altri servizi non sanitari da privato)</t>
  </si>
  <si>
    <t>BA1741 (B.2.B.1.12.C.1) Altri servizi non sanitari esternalizzati (1))</t>
  </si>
  <si>
    <t>BA1742 (B.2.B.1.12.C.2) Altri servizi non sanitari da privato: altro (2))</t>
  </si>
  <si>
    <t>BA1750 (B.2.B.2)  Consulenze, Collaborazioni, Interinale e altre prestazioni di lavoro non sanitarie)</t>
  </si>
  <si>
    <t>BA1760 (B.2.B.2.1) Consulenze non sanitarie da Aziende sanitarie pubbliche della Regione)</t>
  </si>
  <si>
    <t>BA1770 (B.2.B.2.2) Consulenze non sanitarie da Terzi - Altri soggetti pubblici)</t>
  </si>
  <si>
    <t>BA1780 (B.2.B.2.3) Consulenze, Collaborazioni, Interinale e altre prestazioni di lavoro non sanitarie da privato)</t>
  </si>
  <si>
    <t>BA1790 (B.2.B.2.3.A) Consulenze non sanitarie da privato)</t>
  </si>
  <si>
    <t>BA1800 (B.2.B.2.3.B) Collaborazioni coordinate e continuative non sanitarie da privato)</t>
  </si>
  <si>
    <t>BA1810 (B.2.B.2.3.C) Indennità a personale universitario - area non sanitaria)</t>
  </si>
  <si>
    <t>BA1820 (B.2.B.2.3.D) Lavoro interinale - area non sanitaria)</t>
  </si>
  <si>
    <t>BA1830 (B.2.B.2.3.E) Altre collaborazioni e prestazioni di lavoro - area non sanitaria)</t>
  </si>
  <si>
    <t>BA1840 (B.2.B.2.4) Rimborso oneri stipendiali del personale non sanitario in comando)</t>
  </si>
  <si>
    <t>BA1850 (B.2.B.2.4.A) Rimborso oneri stipendiali personale non sanitario in comando da Aziende sanitarie pubbliche della Regione)</t>
  </si>
  <si>
    <t>BA1860 (B.2.B.2.4.B) Rimborso oneri stipendiali personale non sanitario in comando da Regione, soggetti pubblici e da Università)</t>
  </si>
  <si>
    <t>BA1870 (B.2.B.2.4.C) Rimborso oneri stipendiali personale non sanitario in comando da aziende di altre Regioni (Extraregione))</t>
  </si>
  <si>
    <t>BA1880 (B.2.B.3) Formazione (esternalizzata e non))</t>
  </si>
  <si>
    <t>BA1890 (B.2.B.3.1) Formazione (esternalizzata e non) da pubblico)</t>
  </si>
  <si>
    <t>BA1900 (B.2.B.3.2) Formazione (esternalizzata e non) da privato)</t>
  </si>
  <si>
    <t>BA1910 (B.3)  Manutenzione e riparazione (ordinaria esternalizzata))</t>
  </si>
  <si>
    <t>BA1920 (B.3.A)  Manutenzione e riparazione ai fabbricati e loro pertinenze)</t>
  </si>
  <si>
    <t>BA1930 (B.3.B)  Manutenzione e riparazione agli impianti e macchinari)</t>
  </si>
  <si>
    <t>BA1940 (B.3.C)  Manutenzione e riparazione alle attrezzature sanitarie e scientifiche)</t>
  </si>
  <si>
    <t>BA1950 (B.3.D)  Manutenzione e riparazione ai mobili e arredi)</t>
  </si>
  <si>
    <t>BA1960 (B.3.E)  Manutenzione e riparazione agli automezzi)</t>
  </si>
  <si>
    <t>BA1970 (B.3.F)  Altre manutenzioni e riparazioni)</t>
  </si>
  <si>
    <t>BA1980 (B.3.G)  Manutenzioni e riparazioni da Aziende sanitarie pubbliche della Regione)</t>
  </si>
  <si>
    <t>BA1990 (B.4)   Godimento di beni di terzi)</t>
  </si>
  <si>
    <t>BA2000 (B.4.A)  Fitti passivi)</t>
  </si>
  <si>
    <t>BA2010 (B.4.B)  Canoni di noleggio)</t>
  </si>
  <si>
    <t>BA2020 (B.4.B.1) Canoni di noleggio - area sanitaria)</t>
  </si>
  <si>
    <t>BA2030 (B.4.B.2) Canoni di noleggio - area non sanitaria)</t>
  </si>
  <si>
    <t>BA2040 (B.4.C)  Canoni di leasing)</t>
  </si>
  <si>
    <t>BA2050 (B.4.C.1) Canoni di leasing - area sanitaria)</t>
  </si>
  <si>
    <t>BA2060 (B.4.C.2) Canoni di leasing - area non sanitaria)</t>
  </si>
  <si>
    <t>BA2070 (B.4.D)  Locazioni e noleggi da Aziende sanitarie pubbliche della Regione)</t>
  </si>
  <si>
    <t>BA2080 (Totale Costo del personale)</t>
  </si>
  <si>
    <t>BA2090 (B.5)   Personale del ruolo sanitario)</t>
  </si>
  <si>
    <t>BA2100 (B.5.A) Costo del personale dirigente ruolo sanitario)</t>
  </si>
  <si>
    <t>BA2110 (B.5.A.1) Costo del personale dirigente medico)</t>
  </si>
  <si>
    <t>BA2120 (B.5.A.1.1) Costo del personale dirigente medico - tempo indeterminato)</t>
  </si>
  <si>
    <t>BA2130 (B.5.A.1.2) Costo del personale dirigente medico - tempo determinato)</t>
  </si>
  <si>
    <t>BA2140 (B.5.A.1.3) Costo del personale dirigente medico - altro)</t>
  </si>
  <si>
    <t>BA2150 (B.5.A.2) Costo del personale dirigente non medico)</t>
  </si>
  <si>
    <t>BA2160 (B.5.A.2.1) Costo del personale dirigente non medico - tempo indeterminato)</t>
  </si>
  <si>
    <t>BA2170 (B.5.A.2.2) Costo del personale dirigente non medico - tempo determinato)</t>
  </si>
  <si>
    <t>BA2180 (B.5.A.2.3) Costo del personale dirigente non medico - altro)</t>
  </si>
  <si>
    <t>BA2190 (B.5.B) Costo del personale comparto ruolo sanitario)</t>
  </si>
  <si>
    <t>BA2200 (B.5.B.1) Costo del personale comparto ruolo sanitario - tempo indeterminato)</t>
  </si>
  <si>
    <t>BA2210 (B.5.B.2) Costo del personale comparto ruolo sanitario - tempo determinato)</t>
  </si>
  <si>
    <t>BA2220 (B.5.B.3) Costo del personale comparto ruolo sanitario - altro)</t>
  </si>
  <si>
    <t>BA2230 (B.6)   Personale del ruolo professionale)</t>
  </si>
  <si>
    <t>BA2240 (B.6.A) Costo del personale dirigente ruolo professionale)</t>
  </si>
  <si>
    <t>BA2250 (B.6.A.1) Costo del personale dirigente ruolo professionale - tempo indeterminato)</t>
  </si>
  <si>
    <t>BA2260 (B.6.A.2) Costo del personale dirigente ruolo professionale - tempo determinato)</t>
  </si>
  <si>
    <t>BA2270 (B.6.A.3) Costo del personale dirigente ruolo professionale - altro)</t>
  </si>
  <si>
    <t>BA2280 (B.6.B) Costo del personale comparto ruolo professionale)</t>
  </si>
  <si>
    <t>BA2290 (B.6.B.1) Costo del personale comparto ruolo professionale - tempo indeterminato)</t>
  </si>
  <si>
    <t>BA2300 (B.6.B.2) Costo del personale comparto ruolo professionale - tempo determinato)</t>
  </si>
  <si>
    <t>BA2310 (B.6.B.3) Costo del personale comparto ruolo professionale - altro)</t>
  </si>
  <si>
    <t>BA2320 (B.7)   Personale del ruolo tecnico)</t>
  </si>
  <si>
    <t>BA2330 (B.7.A) Costo del personale dirigente ruolo tecnico)</t>
  </si>
  <si>
    <t>BA2340 (B.7.A.1) Costo del personale dirigente ruolo tecnico - tempo indeterminato)</t>
  </si>
  <si>
    <t>BA2350 (B.7.A.2) Costo del personale dirigente ruolo tecnico - tempo determinato)</t>
  </si>
  <si>
    <t>BA2360 (B.7.A.3) Costo del personale dirigente ruolo tecnico - altro)</t>
  </si>
  <si>
    <t>BA2370 (B.7.B) Costo del personale comparto ruolo tecnico)</t>
  </si>
  <si>
    <t>BA2380 (B.7.B.1) Costo del personale comparto ruolo tecnico - tempo indeterminato)</t>
  </si>
  <si>
    <t>BA2390 (B.7.B.2) Costo del personale comparto ruolo tecnico - tempo determinato)</t>
  </si>
  <si>
    <t>BA2400 (B.7.B.3) Costo del personale comparto ruolo tecnico - altro)</t>
  </si>
  <si>
    <t>BA2410 (B.8)   Personale del ruolo amministrativo)</t>
  </si>
  <si>
    <t>BA2420 (B.8.A) Costo del personale dirigente ruolo amministrativo)</t>
  </si>
  <si>
    <t>BA2430 (B.8.A.1) Costo del personale dirigente ruolo amministrativo - tempo indeterminato)</t>
  </si>
  <si>
    <t>BA2440 (B.8.A.2) Costo del personale dirigente ruolo amministrativo - tempo determinato)</t>
  </si>
  <si>
    <t>BA2450 (B.8.A.3) Costo del personale dirigente ruolo amministrativo - altro)</t>
  </si>
  <si>
    <t>BA2460 (B.8.B) Costo del personale comparto ruolo amministrativo)</t>
  </si>
  <si>
    <t>BA2470 (B.8.B.1) Costo del personale comparto ruolo amministrativo - tempo indeterminato)</t>
  </si>
  <si>
    <t>BA2480 (B.8.B.2) Costo del personale comparto ruolo amministrativo - tempo determinato)</t>
  </si>
  <si>
    <t>BA2490 (B.8.B.3) Costo del personale comparto ruolo amministrativo - altro)</t>
  </si>
  <si>
    <t>BA2500 (B.9)   Oneri diversi di gestione)</t>
  </si>
  <si>
    <t>BA2510 (B.9.A)  Imposte e tasse (escluso IRAP e IRES))</t>
  </si>
  <si>
    <t>BA2520 (B.9.B)  Perdite su crediti)</t>
  </si>
  <si>
    <t>BA2530 (B.9.C) Altri oneri diversi di gestione)</t>
  </si>
  <si>
    <t>BA2540 (B.9.C.1)  Indennità, rimborso spese e oneri sociali per gli Organi Direttivi e Collegio Sindacale)</t>
  </si>
  <si>
    <t>BA2550 (B.9.C.2)  Altri oneri diversi di gestione)</t>
  </si>
  <si>
    <t>BA2560 (Totale Ammortamenti)</t>
  </si>
  <si>
    <t>BA2570 (B.10) Ammortamenti delle immobilizzazioni immateriali)</t>
  </si>
  <si>
    <t>BA2571 (B.10.A) Costi di impianto e di ampliamento)</t>
  </si>
  <si>
    <t>BA2572 (B.10.B) Costi di ricerca e sviluppo)</t>
  </si>
  <si>
    <t>BA2573 (B.10.C) Diritti di brevetto e diritti di utilizzazione delle opere d'ingegno)</t>
  </si>
  <si>
    <t>BA2574 (B.10.D) Concessioni, licenze, marchi e diritti simili)</t>
  </si>
  <si>
    <t>BA2575 (B.10.E) Migliorie su beni di terzi)</t>
  </si>
  <si>
    <t>BA2576 (B.10.F) Pubblicità)</t>
  </si>
  <si>
    <t>BA2577 (B.10.G) Altre immobilizzazioni immateriali)</t>
  </si>
  <si>
    <t>BA2580 (B.11) Ammortamenti delle immobilizzazioni materiali)</t>
  </si>
  <si>
    <t>BA2581 (B.11.A) Ammortamento impianti e macchinari)</t>
  </si>
  <si>
    <t>BA2582 (B.11.A.1) Ammortamento impianti e macchinari - audiovisivi)</t>
  </si>
  <si>
    <t>BA2583 (B.11.A.2) Ammortamento impianti e macchinari - altro)</t>
  </si>
  <si>
    <t>BA2584 (B.11.B) Ammortamento attrezzature sanitarie e scientifiche)</t>
  </si>
  <si>
    <t>BA2585 (B.11.C) Ammortamento mobili e arredi)</t>
  </si>
  <si>
    <t>BA2586 (B.11.D) Ammortamento automezzi)</t>
  </si>
  <si>
    <t>BA2590 (B.12) Ammortamento dei fabbricati)</t>
  </si>
  <si>
    <t>BA2600 (B.12.A) Ammortamenti fabbricati non strumentali (disponibili))</t>
  </si>
  <si>
    <t>BA2601 (B.12.A.1) Ammortamenti fabbricati non strumentali (disponibili))</t>
  </si>
  <si>
    <t>BA2602 (B.12.A.2) Ammortamenti costruzioni leggere non strumentali (disponibili))</t>
  </si>
  <si>
    <t>BA2610 (B.12.B) Ammortamenti fabbricati strumentali (indisponibili))</t>
  </si>
  <si>
    <t>BA2611 (B.12.B.1) Ammortamenti fabbricati strumentali (indisponibili))</t>
  </si>
  <si>
    <t>BA2612 (B.12.B.2) Ammortamenti costruzioni leggere strumentali (indisponibili))</t>
  </si>
  <si>
    <t>BA2620 (B.13) Ammortamenti delle altre immobilizzazioni materiali)</t>
  </si>
  <si>
    <t>BA2621 (B.13.A) Ammortamenti macchine d'ufficio)</t>
  </si>
  <si>
    <t>BA2622 (B.13.B) Ammortamenti altri beni)</t>
  </si>
  <si>
    <t>BA2630 (B.14) Svalutazione delle immobilizzazioni e dei crediti)</t>
  </si>
  <si>
    <t>BA2640 (B.14.A) Svalutazione delle immobilizzazioni immateriali e materiali)</t>
  </si>
  <si>
    <t>BA2650 (B.14.B) Svalutazione dei crediti)</t>
  </si>
  <si>
    <t>BA2651 (B.14.B.1) Svalutazione dei crediti delle immobilizzazioni finanziarie)</t>
  </si>
  <si>
    <t>BA2652 (B.14.B.2) Svalutazione dei crediti dell'attivo circolante)</t>
  </si>
  <si>
    <t>BA2660 (B.15) Variazione delle rimanenze)</t>
  </si>
  <si>
    <t>BA2670 (B.15.A) Variazione rimanenze sanitarie)</t>
  </si>
  <si>
    <t>BA2671 (B.15.A.1) Prodotti farmaceutici ed emoderivati)</t>
  </si>
  <si>
    <t>BA2672 (B.15.A.2) Sangue ed emocomponenti)</t>
  </si>
  <si>
    <t>BA2673 (B.15.A.3) Dispositivi medici)</t>
  </si>
  <si>
    <t>BA2674 (B.15.A.4) Prodotti dietetici)</t>
  </si>
  <si>
    <t>BA2675 (B.15.A.5) Materiali per la profilassi (vaccini))</t>
  </si>
  <si>
    <t>BA2676 (B.15.A.6) Prodotti chimici)</t>
  </si>
  <si>
    <t>BA2677 (B.15.A.7) Materiali e prodotti per uso veterinario)</t>
  </si>
  <si>
    <t>BA2678 (B.15.A.8) Altri beni e prodotti sanitari)</t>
  </si>
  <si>
    <t>BA2680 (B.15.B) Variazione rimanenze non sanitarie)</t>
  </si>
  <si>
    <t>BA2681 (B.15.B.1) Prodotti alimentari)</t>
  </si>
  <si>
    <t>BA2682 (B.15.B.2) Materiali di guardaroba, di pulizia, e di convivenza in genere)</t>
  </si>
  <si>
    <t>BA2683 (B.15.B.3) Combustibili, carburanti e lubrificanti)</t>
  </si>
  <si>
    <t>BA2684 (B.15.B.4) Supporti informatici e cancelleria)</t>
  </si>
  <si>
    <t>BA2685 (B.15.B.5) Materiale per la manutenzione)</t>
  </si>
  <si>
    <t>BA2686 (B.15.B.6) Altri beni e prodotti non sanitari)</t>
  </si>
  <si>
    <t>BA2690 (B.16) Accantonamenti dell’esercizio)</t>
  </si>
  <si>
    <t>BA2700 (B.16.A) Accantonamenti per rischi)</t>
  </si>
  <si>
    <t>BA2710 (B.16.A.1)  Accantonamenti per cause civili ed oneri processuali)</t>
  </si>
  <si>
    <t>BA2720 (B.16.A.2)  Accantonamenti per contenzioso personale dipendente)</t>
  </si>
  <si>
    <t>BA2730 (B.16.A.3)  Accantonamenti per rischi connessi all'acquisto di prestazioni sanitarie da privato)</t>
  </si>
  <si>
    <t>BA2740 (B.16.A.4)  Accantonamenti per copertura diretta dei rischi (autoassicurazione))</t>
  </si>
  <si>
    <t>BA2750 (B.16.A.5)  Altri accantonamenti per rischi)</t>
  </si>
  <si>
    <t>BA2760 (B.16.B) Accantonamenti per premio di operosità (SUMAI))</t>
  </si>
  <si>
    <t>BA2770 (B.16.C) Accantonamenti per quote inutilizzate di contributi vincolati)</t>
  </si>
  <si>
    <t>BA2780 (B.16.C.1)  Accantonamenti per quote inutilizzate contributi da Regione e Prov. Aut. per quota F.S. vincolato)</t>
  </si>
  <si>
    <t>BA2790 (B.16.C.2)  Accantonamenti per quote inutilizzate contributi da soggetti pubblici (extra fondo) vincolati)</t>
  </si>
  <si>
    <t>BA2800 (B.16.C.3)  Accantonamenti per quote inutilizzate contributi da soggetti pubblici per ricerca)</t>
  </si>
  <si>
    <t>BA2810 (B.16.C.4)  Accantonamenti per quote inutilizzate contributi vincolati da privati)</t>
  </si>
  <si>
    <t>BA2820 (B.16.D) Altri accantonamenti)</t>
  </si>
  <si>
    <t>BA2830 (B.16.D.1)  Accantonamenti per interessi di mora)</t>
  </si>
  <si>
    <t>BA2840 (B.16.D.2)  Acc. Rinnovi convenzioni MMG/PLS/MCA)</t>
  </si>
  <si>
    <t>BA2850 (B.16.D.3)  Acc. Rinnovi convenzioni Medici Sumai)</t>
  </si>
  <si>
    <t>BA2860 (B.16.D.4)  Acc. Rinnovi contratt.: dirigenza medica)</t>
  </si>
  <si>
    <t>BA2870 (B.16.D.5)  Acc. Rinnovi contratt.: dirigenza non medica)</t>
  </si>
  <si>
    <t>BA2880 (B.16.D.6)  Acc. Rinnovi contratt.: comparto)</t>
  </si>
  <si>
    <t>BA2890 (B.16.D.7) Altri accantonamenti)</t>
  </si>
  <si>
    <t>BA2891 (B.16.D.7.A) Accantonamenti fondi integrativi pensione)</t>
  </si>
  <si>
    <t>BA2892 (B.16.D.7.B) Accantonamenti fondo trattamento fine rapporto dipendenti)</t>
  </si>
  <si>
    <t>BA2893 (B.16.D.7.C) Accantonamenti ad altri fondi)</t>
  </si>
  <si>
    <t>CZ9999 (Totale proventi e oneri finanziari (C))</t>
  </si>
  <si>
    <t>CA0010 (C.1) Interessi attivi)</t>
  </si>
  <si>
    <t>CA0020 (C.1.A) Interessi attivi su c/tesoreria unica)</t>
  </si>
  <si>
    <t>CA0030 (C.1.B) Interessi attivi su c/c postali e bancari)</t>
  </si>
  <si>
    <t>CA0040 (C.1.C) Altri interessi attivi)</t>
  </si>
  <si>
    <t>CA0050 (C.2) Altri proventi)</t>
  </si>
  <si>
    <t>CA0060 (C.2.A) Proventi da partecipazioni)</t>
  </si>
  <si>
    <t>CA0070 (C.2.B) Proventi finanziari da crediti iscritti nelle immobilizzazioni)</t>
  </si>
  <si>
    <t>CA0080 (C.2.C) Proventi finanziari da titoli iscritti nelle immobilizzazioni)</t>
  </si>
  <si>
    <t>CA0090 (C.2.D) Altri proventi finanziari diversi dai precedenti)</t>
  </si>
  <si>
    <t>CA0100 (C.2.E) Utili su cambi)</t>
  </si>
  <si>
    <t>CA0110 (C.3)  Interessi passivi)</t>
  </si>
  <si>
    <t>CA0120 (C.3.A) Interessi passivi su anticipazioni di cassa)</t>
  </si>
  <si>
    <t>CA0130 (C.3.B) Interessi passivi su mutui)</t>
  </si>
  <si>
    <t>CA0140 (C.3.C) Altri interessi passivi)</t>
  </si>
  <si>
    <t>CA0150 (C.4) Altri oneri)</t>
  </si>
  <si>
    <t>CA0160 (C.4.A) Altri oneri finanziari)</t>
  </si>
  <si>
    <t>CA0170 (C.4.B) Perdite su cambi)</t>
  </si>
  <si>
    <t>DZ9999 (Totale rettifiche di valore di attività finanziarie (D))</t>
  </si>
  <si>
    <t>DA0010 (D.1)  Rivalutazioni)</t>
  </si>
  <si>
    <t>DA0020 (D.2)  Svalutazioni)</t>
  </si>
  <si>
    <t>EZ9999 (Totale proventi e oneri straordinari (E))</t>
  </si>
  <si>
    <t>EA0010 (E.1) Proventi straordinari)</t>
  </si>
  <si>
    <t>EA0020 (E.1.A) Plusvalenze)</t>
  </si>
  <si>
    <t>EA0030 (E.1.B) Altri proventi straordinari)</t>
  </si>
  <si>
    <t>EA0040 (E.1.B.1) Proventi da donazioni e liberalità diverse)</t>
  </si>
  <si>
    <t>EA0050 (E.1.B.2) Sopravvenienze attive)</t>
  </si>
  <si>
    <t>EA0060 (E.1.B.2.1) Sopravvenienze attive v/Aziende sanitarie pubbliche della Regione)</t>
  </si>
  <si>
    <t>EA0061 (E.1.B.2.1.A) Sopravvenienze attive v/Aziende sanitarie pubbliche della Regione relative alla mobilità intraregionale)</t>
  </si>
  <si>
    <t>EA0062 (E.1.B.2.1.B) Altre sopravvenienze attive v/Aziende sanitarie pubbliche della Regione)</t>
  </si>
  <si>
    <t>EA0070 (E.1.B.2.2) Sopravvenienze attive v/terzi)</t>
  </si>
  <si>
    <t>EA0080 (E.1.B.2.2.A) Sopravvenienze attive v/terzi relative alla mobilità extraregionale)</t>
  </si>
  <si>
    <t>EA0090 (E.1.B.2.2.B) Sopravvenienze attive v/terzi relative al personale)</t>
  </si>
  <si>
    <t>EA0100 (E.1.B.2.2.C) Sopravvenienze attive v/terzi relative alle convenzioni con medici di base)</t>
  </si>
  <si>
    <t>EA0110 (E.1.B.2.2.D) Sopravvenienze attive v/terzi relative alle convenzioni per la specialistica)</t>
  </si>
  <si>
    <t>EA0120 (E.1.B.2.2.E) Sopravvenienze attive v/terzi relative all'acquisto prestaz. sanitarie da operatori accreditati)</t>
  </si>
  <si>
    <t>EA0130 (E.1.B.2.2.F) Sopravvenienze attive v/terzi relative all'acquisto di beni e servizi)</t>
  </si>
  <si>
    <t>EA0140 (E.1.B.2.2.G) Altre sopravvenienze attive v/terzi)</t>
  </si>
  <si>
    <t>EA0150 (E.1.B.3) Insussistenze attive)</t>
  </si>
  <si>
    <t>EA0160 (E.1.B.3.1) Insussistenze attive v/Aziende sanitarie pubbliche della Regione)</t>
  </si>
  <si>
    <t>EA0170 (E.1.B.3.2) Insussistenze attive v/terzi)</t>
  </si>
  <si>
    <t>EA0180 (E.1.B.3.2.A) Insussistenze attive v/terzi relative alla mobilità extraregionale)</t>
  </si>
  <si>
    <t>EA0190 (E.1.B.3.2.B) Insussistenze attive v/terzi relative al personale)</t>
  </si>
  <si>
    <t>EA0200 (E.1.B.3.2.C) Insussistenze attive v/terzi relative alle convenzioni con medici di base)</t>
  </si>
  <si>
    <t>EA0210 (E.1.B.3.2.D) Insussistenze attive v/terzi relative alle convenzioni per la specialistica)</t>
  </si>
  <si>
    <t>EA0220 (E.1.B.3.2.E) Insussistenze attive v/terzi relative all'acquisto prestaz. sanitarie da operatori accreditati)</t>
  </si>
  <si>
    <t>EA0230 (E.1.B.3.2.F) Insussistenze attive v/terzi relative all'acquisto di beni e servizi)</t>
  </si>
  <si>
    <t>EA0240 (E.1.B.3.2.G) Altre insussistenze attive v/terzi)</t>
  </si>
  <si>
    <t>EA0250 (E.1.B.4) Altri proventi straordinari)</t>
  </si>
  <si>
    <t>EA0260 (E.2) Oneri straordinari)</t>
  </si>
  <si>
    <t>EA0270 (E.2.A) Minusvalenze)</t>
  </si>
  <si>
    <t>EA0280 (E.2.B) Altri oneri straordinari)</t>
  </si>
  <si>
    <t>EA0290 (E.2.B.1) Oneri tributari da esercizi precedenti)</t>
  </si>
  <si>
    <t>EA0300 (E.2.B.2) Oneri da cause civili ed oneri processuali)</t>
  </si>
  <si>
    <t>EA0310 (E.2.B.3) Sopravvenienze passive)</t>
  </si>
  <si>
    <t>EA0320 (E.2.B.3.1) Sopravvenienze passive v/Aziende sanitarie pubbliche della Regione)</t>
  </si>
  <si>
    <t>EA0330 (E.2.B.3.1.A) Sopravvenienze passive v/Aziende sanitarie pubbliche relative alla mobilità intraregionale)</t>
  </si>
  <si>
    <t>EA0340 (E.2.B.3.1.B) Altre sopravvenienze passive v/Aziende sanitarie pubbliche della Regione)</t>
  </si>
  <si>
    <t>EA0350 (E.2.B.3.2) Sopravvenienze passive v/terzi)</t>
  </si>
  <si>
    <t>EA0360 (E.2.B.3.2.A) Sopravvenienze passive v/terzi relative alla mobilità extraregionale)</t>
  </si>
  <si>
    <t>EA0370 (E.2.B.3.2.B) Sopravvenienze passive v/terzi relative al personale)</t>
  </si>
  <si>
    <t>EA0380 (E.2.B.3.2.B.1) Soprav. passive v/terzi relative al personale - dirigenza medica)</t>
  </si>
  <si>
    <t>EA0390 (E.2.B.3.2.B.2) Soprav. passive v/terzi relative al personale - dirigenza non medica)</t>
  </si>
  <si>
    <t>EA0400 (E.2.B.3.2.B.3) Soprav. passive v/terzi relative al personale - comparto)</t>
  </si>
  <si>
    <t>EA0410 (E.2.B.3.2.C) Sopravvenienze passive v/terzi relative alle convenzioni con medici di base)</t>
  </si>
  <si>
    <t>EA0420 (E.2.B.3.2.D) Sopravvenienze passive v/terzi relative alle convenzioni per la specialistica)</t>
  </si>
  <si>
    <t>EA0430 (E.2.B.3.2.E) Sopravvenienze passive v/terzi relative all'acquisto prestaz. sanitarie da operatori accreditati)</t>
  </si>
  <si>
    <t>EA0440 (E.2.B.3.2.F) Sopravvenienze passive v/terzi relative all'acquisto di beni e servizi)</t>
  </si>
  <si>
    <t>EA0450 (E.2.B.3.2.G) Altre sopravvenienze passive v/terzi)</t>
  </si>
  <si>
    <t>EA0460 (E.2.B.4) Insussistenze passive)</t>
  </si>
  <si>
    <t>EA0470 (E.2.B.4.1) Insussistenze passive v/Aziende sanitarie pubbliche della Regione)</t>
  </si>
  <si>
    <t>EA0480 (E.2.B.4.2) Insussistenze passive v/terzi)</t>
  </si>
  <si>
    <t>EA0490 (E.2.B.4.2.A) Insussistenze passive v/terzi relative alla mobilità extraregionale)</t>
  </si>
  <si>
    <t>EA0500 (E.2.B.4.2.B) Insussistenze passive v/terzi relative al personale)</t>
  </si>
  <si>
    <t>EA0510 (E.2.B.4.2.C) Insussistenze passive v/terzi relative alle convenzioni con medici di base)</t>
  </si>
  <si>
    <t>EA0520 (E.2.B.4.2.D) Insussistenze passive v/terzi relative alle convenzioni per la specialistica)</t>
  </si>
  <si>
    <t>EA0530 (E.2.B.4.2.E) Insussistenze passive v/terzi relative all'acquisto prestaz. sanitarie da operatori accreditati)</t>
  </si>
  <si>
    <t>EA0540 (E.2.B.4.2.F) Insussistenze passive v/terzi relative all'acquisto di beni e servizi)</t>
  </si>
  <si>
    <t>EA0550 (E.2.B.4.2.G) Altre insussistenze passive v/terzi)</t>
  </si>
  <si>
    <t>EA0560 (E.2.B.5) Altri oneri straordinari)</t>
  </si>
  <si>
    <t>YZ9999 (Totale imposte e tasse)</t>
  </si>
  <si>
    <t>YA0010 (Y.1) IRAP)</t>
  </si>
  <si>
    <t>YA0020 (Y.1.A) IRAP relativa a personale dipendente)</t>
  </si>
  <si>
    <t>YA0030 (Y.1.B) IRAP relativa a collaboratori e personale assimilato a lavoro dipendente)</t>
  </si>
  <si>
    <t>YA0040 (Y.1.C) IRAP relativa ad attività di libera professione (intramoenia))</t>
  </si>
  <si>
    <t>YA0050 (Y.1.D) IRAP relativa ad attività commerciale)</t>
  </si>
  <si>
    <t>YA0060 (Y.2) IRES)</t>
  </si>
  <si>
    <t>YA0070 (Y.2.A) IRES su attività istituzionale)</t>
  </si>
  <si>
    <t>YA0080 (Y.2.B) IRES su attività commerciale)</t>
  </si>
  <si>
    <t>YA0090 (Y.3) Accantonamento a F.do Imposte (Accertamenti, condoni, ecc.))</t>
  </si>
  <si>
    <t>BA1536 (B.2.A.16.4.4)  Altri servizi sanitari da privato - ALTRO)</t>
  </si>
  <si>
    <t>RV_AREA</t>
  </si>
  <si>
    <t>Source</t>
  </si>
  <si>
    <t>TotalBeforeElim (Adjusted Base Data)</t>
  </si>
  <si>
    <t>Consuntivo da TXT</t>
  </si>
  <si>
    <t>CONTO  ECONOMICO</t>
  </si>
  <si>
    <t>A)</t>
  </si>
  <si>
    <t>VALORE DELLA PRODUZIONE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</si>
  <si>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</si>
  <si>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</si>
  <si>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</si>
  <si>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</si>
  <si>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</si>
  <si>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</si>
  <si>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Contributi da Regione o Prov. Aut. (extra fondo) - vincolati</t>
  </si>
  <si>
    <t>2)</t>
  </si>
  <si>
    <t>Contributi da Regione o Prov. Aut. (extra fondo) - Risorse aggiuntive da bilancio a titolo di copertura LEA</t>
  </si>
  <si>
    <t>3)</t>
  </si>
  <si>
    <t>Contributi da Regione o Prov. Aut. (extra fondo) - Risorse aggiuntive da bilancio a titolo di copertura extra LEA</t>
  </si>
  <si>
    <t>4)</t>
  </si>
  <si>
    <t>Contributi da Regione o Prov. Aut. (extra fondo) - altro</t>
  </si>
  <si>
    <t>5)</t>
  </si>
  <si>
    <t>Contributi da aziende sanitarie pubbliche (extra fondo)</t>
  </si>
  <si>
    <t>6)</t>
  </si>
  <si>
    <t>Contributi da altri soggetti pubblici</t>
  </si>
  <si>
    <t>c)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</si>
  <si>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</si>
  <si>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</si>
  <si>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</si>
  <si>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</si>
  <si>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</si>
  <si>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d)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</si>
  <si>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</si>
  <si>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</si>
  <si>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</si>
  <si>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</si>
  <si>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</si>
  <si>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</si>
  <si>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</si>
  <si>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</si>
  <si>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</si>
  <si>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</si>
  <si>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</si>
  <si>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</si>
  <si>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</si>
  <si>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</si>
  <si>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</si>
  <si>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</si>
  <si>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</si>
  <si>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</si>
  <si>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</si>
  <si>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</si>
  <si>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</si>
  <si>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</si>
  <si>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</si>
  <si>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</si>
  <si>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</si>
  <si>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</si>
  <si>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</si>
  <si>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</si>
  <si>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</si>
  <si>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</si>
  <si>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</si>
  <si>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</si>
  <si>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</si>
  <si>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</si>
  <si>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</si>
  <si>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</si>
  <si>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</si>
  <si>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</si>
  <si>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</si>
  <si>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</si>
  <si>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</si>
  <si>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</si>
  <si>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</si>
  <si>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</si>
  <si>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</si>
  <si>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</si>
  <si>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</si>
  <si>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</si>
  <si>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</si>
  <si>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</si>
  <si>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</si>
  <si>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</si>
  <si>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</si>
  <si>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</si>
  <si>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</si>
  <si>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</si>
  <si>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</si>
  <si>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</si>
  <si>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</si>
  <si>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</si>
  <si>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</si>
  <si>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</si>
  <si>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</si>
  <si>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</si>
  <si>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</si>
  <si>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</si>
  <si>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</si>
  <si>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</si>
  <si>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10)</t>
  </si>
  <si>
    <t>Variazione delle rimanenze</t>
  </si>
  <si>
    <t>Variazione delle rimanenze sanitarie</t>
  </si>
  <si>
    <t>Variazione delle rimanenze non sanitarie</t>
  </si>
  <si>
    <t>11)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</si>
  <si>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</si>
  <si>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</si>
  <si>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</si>
  <si>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</si>
  <si>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</si>
  <si>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Totale B)</t>
  </si>
  <si>
    <t>DIFF. TRA VALORE E COSTI DELLA PRODUZIONE (A-B)</t>
  </si>
  <si>
    <t>C)</t>
  </si>
  <si>
    <t>PROVENTI E ONERI FINANZIARI</t>
  </si>
  <si>
    <t>Interessi attivi ed altri proventi finanziari</t>
  </si>
  <si>
    <t>Interessi passivi ed altri oneri finanziari</t>
  </si>
  <si>
    <t>Totale C)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</si>
  <si>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</si>
  <si>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</si>
  <si>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</si>
  <si>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</si>
  <si>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</si>
  <si>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</si>
  <si>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</si>
  <si>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</si>
  <si>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</si>
  <si>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</si>
  <si>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</si>
  <si>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</si>
  <si>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</si>
  <si>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Totale E)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</si>
  <si>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</si>
  <si>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</si>
  <si>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</si>
  <si>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</si>
  <si>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</si>
  <si>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</si>
  <si>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</si>
  <si>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</si>
  <si>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</si>
  <si>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</si>
  <si>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</si>
  <si>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</si>
  <si>
    <t>Azienda</t>
  </si>
  <si>
    <t>Acquisti di servizi sanitari per assistenza ospedaliera</t>
  </si>
  <si>
    <r>
      <t>Consulenze, collaborazioni, interinale, altre prestazioni di lavoro non sanitarie</t>
    </r>
    <r>
      <rPr>
        <sz val="12"/>
        <color indexed="10"/>
        <rFont val="Arial"/>
        <family val="2"/>
      </rPr>
      <t xml:space="preserve"> </t>
    </r>
  </si>
  <si>
    <r>
      <t>S</t>
    </r>
    <r>
      <rPr>
        <b/>
        <sz val="12"/>
        <rFont val="Arial"/>
        <family val="2"/>
      </rPr>
      <t>CHEMA</t>
    </r>
    <r>
      <rPr>
        <b/>
        <sz val="14"/>
        <rFont val="Arial"/>
        <family val="2"/>
      </rPr>
      <t xml:space="preserve"> D</t>
    </r>
    <r>
      <rPr>
        <b/>
        <sz val="12"/>
        <rFont val="Arial"/>
        <family val="2"/>
      </rPr>
      <t xml:space="preserve">I </t>
    </r>
    <r>
      <rPr>
        <b/>
        <sz val="14"/>
        <rFont val="Arial"/>
        <family val="2"/>
      </rPr>
      <t>B</t>
    </r>
    <r>
      <rPr>
        <b/>
        <sz val="12"/>
        <rFont val="Arial"/>
        <family val="2"/>
      </rPr>
      <t>ILANCIO</t>
    </r>
    <r>
      <rPr>
        <b/>
        <sz val="14"/>
        <rFont val="Arial"/>
        <family val="2"/>
      </rPr>
      <t xml:space="preserve">
</t>
    </r>
    <r>
      <rPr>
        <i/>
        <sz val="14"/>
        <rFont val="Arial"/>
        <family val="2"/>
      </rPr>
      <t>Decreto Interministeriale 20 marzo 2013</t>
    </r>
  </si>
  <si>
    <t>Spostarsi sul foglio "CE_Ministeriale comparato" per visualizzare lo schema ministeriale</t>
  </si>
  <si>
    <t>AA0031 (A.1.A.1.1)  da Regione o Prov. Aut. per quota F.S.R. a titolo di indistinta - quota capitaria)</t>
  </si>
  <si>
    <t>AA0032 (A.1.A.1.2)  da Regione o Prov. Aut. per quota F.S.R. a titolo di indistinta - finanziamento a funzione)</t>
  </si>
  <si>
    <t>AA0033 (A.1.A.1.3)  da Regione o Prov. Aut. per quota F.S.R. a titolo di indistinta - fondo investimenti)</t>
  </si>
  <si>
    <t>AA0034 (A.1.A.1.4)  da Regione o Prov. Aut. per quota F.S.R. a titolo di indistinta - finanziamenti aggiuntivi - piani di rientro - riduzione disequilibrio)</t>
  </si>
  <si>
    <t>AA0035 (A.1.A.1.5)  da Regione o Prov. Aut. per quota F.S.R. a titolo di indistinta - altro)</t>
  </si>
  <si>
    <t>AA0036 (A.1.A.1.6)  da Regione o Prov. Aut. per quota F.S.R. a titolo di vincolati regionali)</t>
  </si>
  <si>
    <t>&lt;?xml version="1.0" encoding="utf-16"?&gt;
&lt;User xmlns:xsi="http://www.w3.org/2001/XMLSchema-instance" xmlns:xsd="http://www.w3.org/2001/XMLSchema" xsi:nil="true" /&gt;</t>
  </si>
  <si>
    <t>&lt;?xml version="1.0" encoding="utf-16"?&gt;
&lt;BatchPublish xmlns:xsi="http://www.w3.org/2001/XMLSchema-instance" xmlns:xsd="http://www.w3.org/2001/XMLSchema" Operation="Publish" Format="Excel" ReportType="Static" /&gt;</t>
  </si>
  <si>
    <t>PREVENTIVO txt</t>
  </si>
  <si>
    <t>TEMPO</t>
  </si>
  <si>
    <t>2017</t>
  </si>
  <si>
    <t>&lt;?xml version="1.0" encoding="utf-16"?&gt;
&lt;Book xmlns:xsi="http://www.w3.org/2001/XMLSchema-instance" xmlns:xsd="http://www.w3.org/2001/XMLSchema" version="10" versionString="5.3" offline="false" counter="2" numHiddenCalculatedValues="0" numCalculatedMemberTemplates="0" WritebackOnRefresh="false" RefreshActiveSheetOnly="true" allowFormEntryForecasting="false" allowFormEntryForecastingChangeReuseModel="false" CommentsAllowed="false" ReportID="0" ReportScope="FORMSET" ReportCreator="andrea-gattari" savedQueryHierarchySubsets="false"&gt;
  &lt;Views&gt;
    &lt;Table id="NewTable0" name="NewTable0" sheet="CE-118" forcedRefresh="false" isSelected="false" row="4" column="1" height="559" width="3" userName="NewTable0" enableslicerwrap="false" enablecloumnwrap="false" enablerowwrap="false" readOnly="true" freezeCells="false" displayDebitCreditOnLabel="false" scale="1" scaleText="" displayCredits="Default" di</t>
  </si>
  <si>
    <t>mDisplayMode="DimensionName" displayDebits="Default" slicersHorizontal="false" slicersSpacer="0" slicersDimensionsLoc="Left" slicersWrapThreshold="0" slicersHideSettings="None" query="NewTable0Query" styleColumnHeader="SAS FM Column header" styleColumnDrillableHeader="SAS FM Column drillable header" styleRowHeader="SAS FM Row header" styleDrillPath="SAS FM Drill path" styleSlicerSelector="SAS FM Slicers" styleErrorCell="SAS FM Invalid data cell" styleData="SAS FM Read-only data cell (read-only table)" styleEntryDataReadOnly="SAS FM Read-only data cell (data entry table)" styleEntryDataWriteable="SAS FM Writeable data cell" styleEntryDataProtectedMember="SAS FM Protected member data cell" styleEntryDataReadProtectedMember="SAS FM Visibility Protected member data cell" styleEntryDataSupplementedMember="SAS FM Supplemented member data cell" styleClientCalculatedMemberDataEntry="SAS FM Clien</t>
  </si>
  <si>
    <t xml:space="preserve">t calculated data cell (data entry table)" styleClientCalculatedMemberReadOnly="SAS FM Client calculated data cell (read only table)" styleEntryDataNoQuery="SAS FM No query data cell" NonTimeRollUpWritable="false" filterZerosLocations="None" filterNaNLocations="None" filterValues="None" applySystemFilters="false" styleRowDrillableHeader="SAS FM Row drillable header"&gt;
      &lt;ProtectedCrossings /&gt;
      &lt;Filters&gt;
        &lt;Filter crossingCodes="6.INTORG.3.999.4.TIME.4.2011" /&gt;
      &lt;/Filters&gt;
    &lt;/Table&gt;
  &lt;/Views&gt;
  &lt;Queries&gt;
    &lt;Query name="NewTable0Query" cubeId="-1" cubeCode="M2012_G118_DE_CONS" RollUpsAreWritable="false"&gt;
      &lt;Row Slicer="false" crossProduct="false"&gt;
        &lt;Hierarchy id="0" code="ACCOUNT" includeLeaves="n" includeRollups="n" expandCollapseDirection="after" displayMode="CodeAndDescription" vcFilter="true" clientHierarchy="false" enablePropertyFilters="false"&gt;
   </t>
  </si>
  <si>
    <t xml:space="preserve">       &lt;Member id="0" code="ZZ9999" includeLeaves="n" includeRollups="n" include="true" /&gt;
          &lt;Member id="0" code="AA0150_b2" includeLeaves="0" includeRollups="0" include="false" /&gt;
          &lt;Member id="0" code="AA0150_b1" includeLeaves="0" includeRollups="0" include="false" /&gt;
          &lt;Member id="0" code="AA0150_a" includeLeaves="0" includeRollups="0" include="false" /&gt;
          &lt;Member id="0" code="AA0450_ric (B)" includeLeaves="0" includeRollups="0" include="false" /&gt;
          &lt;Member id="0" code="AA0340_ric (A)" includeLeaves="0" includeRollups="0" include="false" /&gt;
          &lt;Member id="0" code="AA0330_ric (A+B)" includeLeaves="0" includeRollups="0" include="false" /&gt;
          &lt;Member id="0" code="AA0330_ric (C+D)" includeLeaves="0" includeRollups="0" include="false" /&gt;
          &lt;Member id="0" code="AA0330_ric (A+C)" includeLeaves="0" includeRollups="0" include="false</t>
  </si>
  <si>
    <t>" /&gt;
          &lt;Member id="0" code="AA0340_ric (B+D)" includeLeaves="0" includeRollups="0" include="false" /&gt;
          &lt;Member id="0" code="AA0340_ric (TOT)" includeLeaves="0" includeRollups="0" include="false" /&gt;
          &lt;Member id="0" code="AA0450_POSTE R" includeLeaves="0" includeRollups="0" include="false" /&gt;
          &lt;Member id="0" code="AA0450_ricavi extraregione" includeLeaves="0" includeRollups="0" include="false" /&gt;
          &lt;Member id="0" code="AA0821" includeLeaves="0" includeRollups="0" include="false" /&gt;
          &lt;Member id="0" code="AA0822" includeLeaves="0" includeRollups="0" include="false" /&gt;
          &lt;Member id="0" code="AA0823" includeLeaves="0" includeRollups="0" include="false" /&gt;
          &lt;Member id="0" code="AA0824" includeLeaves="0" includeRollups="0" include="false" /&gt;
          &lt;Member id="0" code="AA0825" includeLeaves="0" includeRollups="0" include="fa</t>
  </si>
  <si>
    <t>lse" /&gt;
          &lt;Member id="0" code="AA0826" includeLeaves="0" includeRollups="0" include="false" /&gt;
          &lt;Member id="0" code="AA0827" includeLeaves="0" includeRollups="0" include="false" /&gt;
          &lt;Member id="0" code="AA0828" includeLeaves="0" includeRollups="0" include="false" /&gt;
          &lt;Member id="0" code="AA0829" includeLeaves="0" includeRollups="0" include="false" /&gt;
          &lt;Member id="0" code="AA082a" includeLeaves="0" includeRollups="0" include="false" /&gt;
          &lt;Member id="0" code="AA082b" includeLeaves="0" includeRollups="0" include="false" /&gt;
          &lt;Member id="0" code="AA082c" includeLeaves="0" includeRollups="0" include="false" /&gt;
          &lt;Member id="0" code="AA082d" includeLeaves="0" includeRollups="0" include="false" /&gt;
          &lt;Member id="0" code="AA082e" includeLeaves="0" includeRollups="0" include="false" /&gt;
          &lt;Member id="0" code="BA0010</t>
  </si>
  <si>
    <t>_ric_intra" includeLeaves="0" includeRollups="0" include="false" /&gt;
          &lt;Member id="0" code="BA02400_ric_mobilità" includeLeaves="0" includeRollups="0" include="false" /&gt;
          &lt;Member id="0" code="BA02400_ric_mobilità (B)" includeLeaves="0" includeRollups="0" include="false" /&gt;
          &lt;Member id="0" code="BA0400_ric_mobilità(C)" includeLeaves="0" includeRollups="0" include="false" /&gt;
          &lt;Member id="0" code="BA02400_ric_mobilità(A+B)" includeLeaves="0" includeRollups="0" include="false" /&gt;
          &lt;Member id="0" code="BA0400_ric_mobilità (D)" includeLeaves="0" includeRollups="0" include="false" /&gt;
          &lt;Member id="0" code="Global_ric" includeLeaves="0" includeRollups="0" include="false" /&gt;
          &lt;Member id="0" code="BA0400_ric_mobilità (C+D)" includeLeaves="0" includeRollups="0" include="false" /&gt;
          &lt;Member id="0" code="BA0400_ric_mobilità (A+C)" in</t>
  </si>
  <si>
    <t>cludeLeaves="0" includeRollups="0" include="false" /&gt;
          &lt;Member id="0" code="BA2120_stip" includeLeaves="0" includeRollups="0" include="false" /&gt;
          &lt;Member id="0" code="BA2120_posiz" includeLeaves="0" includeRollups="0" include="false" /&gt;
          &lt;Member id="0" code="BA2120_inden" includeLeaves="0" includeRollups="0" include="false" /&gt;
          &lt;Member id="0" code="BA2120_acc" includeLeaves="0" includeRollups="0" include="false" /&gt;
          &lt;Member id="0" code="BA2120_on_retrib" includeLeaves="0" includeRollups="0" include="false" /&gt;
          &lt;Member id="0" code="BA2120_on_altri" includeLeaves="0" includeRollups="0" include="false" /&gt;
          &lt;Member id="0" code="BA2130_stip" includeLeaves="0" includeRollups="0" include="false" /&gt;
          &lt;Member id="0" code="BA2130_posiz" includeLeaves="0" includeRollups="0" include="false" /&gt;
          &lt;Member id="0" code="BA21</t>
  </si>
  <si>
    <t>30_inden" includeLeaves="0" includeRollups="0" include="false" /&gt;
          &lt;Member id="0" code="BA2130_on_retrib" includeLeaves="0" includeRollups="0" include="false" /&gt;
          &lt;Member id="0" code="BA2130_on_altri" includeLeaves="0" includeRollups="0" include="false" /&gt;
          &lt;Member id="0" code="BA2130_acc" includeLeaves="0" includeRollups="0" include="false" /&gt;
          &lt;Member id="0" code="BA2160_stip" includeLeaves="0" includeRollups="0" include="false" /&gt;
          &lt;Member id="0" code="BA2160_posiz" includeLeaves="0" includeRollups="0" include="false" /&gt;
          &lt;Member id="0" code="BA2160_inden" includeLeaves="0" includeRollups="0" include="false" /&gt;
          &lt;Member id="0" code="BA2160_acc" includeLeaves="0" includeRollups="0" include="false" /&gt;
          &lt;Member id="0" code="BA2160_on_retrib" includeLeaves="0" includeRollups="0" include="false" /&gt;
          &lt;Member id</t>
  </si>
  <si>
    <t xml:space="preserve">="0" code="BA2160_on_altri" includeLeaves="0" includeRollups="0" include="false" /&gt;
          &lt;Member id="0" code="BA2170_posiz" includeLeaves="0" includeRollups="0" include="false" /&gt;
          &lt;Member id="0" code="BA2170_stip" includeLeaves="0" includeRollups="0" include="false" /&gt;
          &lt;Member id="0" code="BA2170_inden" includeLeaves="0" includeRollups="0" include="false" /&gt;
          &lt;Member id="0" code="BA2170_on_retrib" includeLeaves="0" includeRollups="0" include="false" /&gt;
          &lt;Member id="0" code="BA2170_acc" includeLeaves="0" includeRollups="0" include="false" /&gt;
          &lt;Member id="0" code="BA2170_on_altri" includeLeaves="0" includeRollups="0" include="false" /&gt;
          &lt;Member id="0" code="BA2200_stip" includeLeaves="0" includeRollups="0" include="false" /&gt;
          &lt;Member id="0" code="BA2200_posiz" includeLeaves="0" includeRollups="0" include="false" /&gt;
     </t>
  </si>
  <si>
    <t xml:space="preserve">     &lt;Member id="0" code="BA2200_inden" includeLeaves="0" includeRollups="0" include="false" /&gt;
          &lt;Member id="0" code="BA2200_acc" includeLeaves="0" includeRollups="0" include="false" /&gt;
          &lt;Member id="0" code="BA2200_on_retrib" includeLeaves="0" includeRollups="0" include="false" /&gt;
          &lt;Member id="0" code="BA2200_on_altri" includeLeaves="0" includeRollups="0" include="false" /&gt;
          &lt;Member id="0" code="BA2210_stip" includeLeaves="0" includeRollups="0" include="false" /&gt;
          &lt;Member id="0" code="BA2210_posiz" includeLeaves="0" includeRollups="0" include="false" /&gt;
          &lt;Member id="0" code="BA2210_inden" includeLeaves="0" includeRollups="0" include="false" /&gt;
          &lt;Member id="0" code="BA2210_acc" includeLeaves="0" includeRollups="0" include="false" /&gt;
          &lt;Member id="0" code="BA2210_on_retrib" includeLeaves="0" includeRollups="0" include="</t>
  </si>
  <si>
    <t>false" /&gt;
          &lt;Member id="0" code="BA2210_on_altri" includeLeaves="0" includeRollups="0" include="false" /&gt;
          &lt;Member id="0" code="BA2250_stip" includeLeaves="0" includeRollups="0" include="false" /&gt;
          &lt;Member id="0" code="BA2250_posiz" includeLeaves="0" includeRollups="0" include="false" /&gt;
          &lt;Member id="0" code="BA2250_inden" includeLeaves="0" includeRollups="0" include="false" /&gt;
          &lt;Member id="0" code="BA2250_acc" includeLeaves="0" includeRollups="0" include="false" /&gt;
          &lt;Member id="0" code="BA2250_on_retrib" includeLeaves="0" includeRollups="0" include="false" /&gt;
          &lt;Member id="0" code="BA2250_on_altri" includeLeaves="0" includeRollups="0" include="false" /&gt;
          &lt;Member id="0" code="BA2260_stip" includeLeaves="0" includeRollups="0" include="false" /&gt;
          &lt;Member id="0" code="BA2260_posiz" includeLeaves="0" includeRollup</t>
  </si>
  <si>
    <t>s="0" include="false" /&gt;
          &lt;Member id="0" code="BA2260_inden" includeLeaves="0" includeRollups="0" include="false" /&gt;
          &lt;Member id="0" code="BA2260_acc" includeLeaves="0" includeRollups="0" include="false" /&gt;
          &lt;Member id="0" code="BA2260_on_retrib" includeLeaves="0" includeRollups="0" include="false" /&gt;
          &lt;Member id="0" code="BA2260_on_altri" includeLeaves="0" includeRollups="0" include="false" /&gt;
          &lt;Member id="0" code="BA2290_stip" includeLeaves="0" includeRollups="0" include="false" /&gt;
          &lt;Member id="0" code="BA2290_posiz" includeLeaves="0" includeRollups="0" include="false" /&gt;
          &lt;Member id="0" code="BA2290_inden" includeLeaves="0" includeRollups="0" include="false" /&gt;
          &lt;Member id="0" code="BA2290_acc" includeLeaves="0" includeRollups="0" include="false" /&gt;
          &lt;Member id="0" code="BA2290_on_retrib" includeLeaves="0</t>
  </si>
  <si>
    <t>" includeRollups="0" include="false" /&gt;
          &lt;Member id="0" code="BA2290_on_altri" includeLeaves="0" includeRollups="0" include="false" /&gt;
          &lt;Member id="0" code="BA2300_stip" includeLeaves="0" includeRollups="0" include="false" /&gt;
          &lt;Member id="0" code="BA2300_posiz" includeLeaves="0" includeRollups="0" include="false" /&gt;
          &lt;Member id="0" code="BA2300_inden" includeLeaves="0" includeRollups="0" include="false" /&gt;
          &lt;Member id="0" code="BA2300_acc" includeLeaves="0" includeRollups="0" include="false" /&gt;
          &lt;Member id="0" code="BA2300_on_retrib" includeLeaves="0" includeRollups="0" include="false" /&gt;
          &lt;Member id="0" code="BA2300_on_altri" includeLeaves="0" includeRollups="0" include="false" /&gt;
          &lt;Member id="0" code="BA2340_stip" includeLeaves="0" includeRollups="0" include="false" /&gt;
          &lt;Member id="0" code="BA2340_posiz" i</t>
  </si>
  <si>
    <t>ncludeLeaves="0" includeRollups="0" include="false" /&gt;
          &lt;Member id="0" code="BA2340_inden" includeLeaves="0" includeRollups="0" include="false" /&gt;
          &lt;Member id="0" code="BA2340_acc" includeLeaves="0" includeRollups="0" include="false" /&gt;
          &lt;Member id="0" code="BA2340_on_retrib" includeLeaves="0" includeRollups="0" include="false" /&gt;
          &lt;Member id="0" code="BA2340_on_altri" includeLeaves="0" includeRollups="0" include="false" /&gt;
          &lt;Member id="0" code="BA2350_stip" includeLeaves="0" includeRollups="0" include="false" /&gt;
          &lt;Member id="0" code="BA2350_posiz" includeLeaves="0" includeRollups="0" include="false" /&gt;
          &lt;Member id="0" code="BA2350_inden" includeLeaves="0" includeRollups="0" include="false" /&gt;
          &lt;Member id="0" code="BA2350_acc" includeLeaves="0" includeRollups="0" include="false" /&gt;
          &lt;Member id="0" code="BA23</t>
  </si>
  <si>
    <t>50_on_retrib" includeLeaves="0" includeRollups="0" include="false" /&gt;
          &lt;Member id="0" code="BA2350_on_altri" includeLeaves="0" includeRollups="0" include="false" /&gt;
          &lt;Member id="0" code="BA2380_stip" includeLeaves="0" includeRollups="0" include="false" /&gt;
          &lt;Member id="0" code="BA2380_posiz" includeLeaves="0" includeRollups="0" include="false" /&gt;
          &lt;Member id="0" code="BA2380_inden" includeLeaves="0" includeRollups="0" include="false" /&gt;
          &lt;Member id="0" code="BA2380_acc" includeLeaves="0" includeRollups="0" include="false" /&gt;
          &lt;Member id="0" code="BA2380_on_retrib" includeLeaves="0" includeRollups="0" include="false" /&gt;
          &lt;Member id="0" code="BA2380_on_altri" includeLeaves="0" includeRollups="0" include="false" /&gt;
          &lt;Member id="0" code="BA2390_stip" includeLeaves="0" includeRollups="0" include="false" /&gt;
          &lt;Membe</t>
  </si>
  <si>
    <t xml:space="preserve">r id="0" code="BA2390_posiz" includeLeaves="0" includeRollups="0" include="false" /&gt;
          &lt;Member id="0" code="BA2390_inden" includeLeaves="0" includeRollups="0" include="false" /&gt;
          &lt;Member id="0" code="BA2390_acc" includeLeaves="0" includeRollups="0" include="false" /&gt;
          &lt;Member id="0" code="BA2390_on_retrib" includeLeaves="0" includeRollups="0" include="false" /&gt;
          &lt;Member id="0" code="BA2390_on_altri" includeLeaves="0" includeRollups="0" include="false" /&gt;
          &lt;Member id="0" code="BA2430_stip" includeLeaves="0" includeRollups="0" include="false" /&gt;
          &lt;Member id="0" code="BA2430_posiz" includeLeaves="0" includeRollups="0" include="false" /&gt;
          &lt;Member id="0" code="BA2430_inden" includeLeaves="0" includeRollups="0" include="false" /&gt;
          &lt;Member id="0" code="BA2430_acc" includeLeaves="0" includeRollups="0" include="false" /&gt;
     </t>
  </si>
  <si>
    <t xml:space="preserve">     &lt;Member id="0" code="BA2430_on_retrib" includeLeaves="0" includeRollups="0" include="false" /&gt;
          &lt;Member id="0" code="BA2430_on_altri" includeLeaves="0" includeRollups="0" include="false" /&gt;
          &lt;Member id="0" code="BA2440_stip" includeLeaves="0" includeRollups="0" include="false" /&gt;
          &lt;Member id="0" code="BA2440_acc" includeLeaves="0" includeRollups="0" include="false" /&gt;
          &lt;Member id="0" code="BA2440_posiz" includeLeaves="0" includeRollups="0" include="false" /&gt;
          &lt;Member id="0" code="BA2440_inden" includeLeaves="0" includeRollups="0" include="false" /&gt;
          &lt;Member id="0" code="BA2440_on_retrib" includeLeaves="0" includeRollups="0" include="false" /&gt;
          &lt;Member id="0" code="BA2440_on_altri" includeLeaves="0" includeRollups="0" include="false" /&gt;
          &lt;Member id="0" code="BA2470_stip" includeLeaves="0" includeRollups="0" inclu</t>
  </si>
  <si>
    <t>de="false" /&gt;
          &lt;Member id="0" code="BA2470_posiz" includeLeaves="0" includeRollups="0" include="false" /&gt;
          &lt;Member id="0" code="BA2470_inden" includeLeaves="0" includeRollups="0" include="false" /&gt;
          &lt;Member id="0" code="BA2470_acc" includeLeaves="0" includeRollups="0" include="false" /&gt;
          &lt;Member id="0" code="BA2470_on_retrib" includeLeaves="0" includeRollups="0" include="false" /&gt;
          &lt;Member id="0" code="BA2470_on_altri" includeLeaves="0" includeRollups="0" include="false" /&gt;
          &lt;Member id="0" code="BA2480_stip" includeLeaves="0" includeRollups="0" include="false" /&gt;
          &lt;Member id="0" code="BA2480_posiz" includeLeaves="0" includeRollups="0" include="false" /&gt;
          &lt;Member id="0" code="BA2480_acc" includeLeaves="0" includeRollups="0" include="false" /&gt;
          &lt;Member id="0" code="BA2480_inden" includeLeaves="0" includeRollup</t>
  </si>
  <si>
    <t>s="0" include="false" /&gt;
          &lt;Member id="0" code="BA2480_on_retrib" includeLeaves="0" includeRollups="0" include="false" /&gt;
          &lt;Member id="0" code="BA2480_on_altri" includeLeaves="0" includeRollups="0" include="false" /&gt;
          &lt;Member id="0" code="AA0150_c" includeLeaves="0" includeRollups="0" include="false" /&gt;
          &lt;Member id="0" code="AA0150_d" includeLeaves="0" includeRollups="0" include="false" /&gt;
          &lt;Member id="0" code="BA0020_ric" includeLeaves="0" includeRollups="0" include="false" /&gt;
          &lt;Member id="0" code="BA0400_ric_mobilità (B+D)" includeLeaves="0" includeRollups="0" include="false" /&gt;
          &lt;Member id="0" code="BA0400_ric_mobilità (A+B+C+D)" includeLeaves="0" includeRollups="0" include="false" /&gt;
        &lt;/Hierarchy&gt;
        &lt;DisplayState id="0" block="0"&gt;
          &lt;Member id="0" code="ZZ9999" block="0" /&gt;
          &lt;Member id="0" cod</t>
  </si>
  <si>
    <t>e="XA0000" block="0" /&gt;
          &lt;Member id="0" code="AZ9999" block="0" /&gt;
          &lt;Member id="0" code="AA0010" block="0" /&gt;
          &lt;Member id="0" code="AA0020" block="0" /&gt;
          &lt;Member id="0" code="AA0030" block="0" /&gt;
          &lt;Member id="0" code="AA0031" block="0" /&gt;
          &lt;Member id="0" code="AA0032" block="0" /&gt;
          &lt;Member id="0" code="AA0033" block="0" /&gt;
          &lt;Member id="0" code="AA0034" block="0" /&gt;
          &lt;Member id="0" code="AA0035" block="0" /&gt;
          &lt;Member id="0" code="AA0036" block="0" /&gt;
          &lt;Member id="0" code="AA0040" block="0" /&gt;
          &lt;Member id="0" code="AA0050" block="0" /&gt;
          &lt;Member id="0" code="AA0060" block="0" /&gt;
          &lt;Member id="0" code="AA0070" block="0" /&gt;
          &lt;Member id="0" code="AA0080" block="0" /&gt;
          &lt;Member id="0" code="AA0090" block="0" /&gt;
          &lt;Member id="0" code="AA0100" block</t>
  </si>
  <si>
    <t xml:space="preserve">="0" /&gt;
          &lt;Member id="0" code="AA0110" block="0" /&gt;
          &lt;Member id="0" code="AA0120" block="0" /&gt;
          &lt;Member id="0" code="AA0130" block="0" /&gt;
          &lt;Member id="0" code="AA0140" block="0" /&gt;
          &lt;Member id="0" code="AA0150" block="0" /&gt;
          &lt;Member id="0" code="AA0160" block="0" /&gt;
          &lt;Member id="0" code="AA0170" block="0" /&gt;
          &lt;Member id="0" code="AA0180" block="0" /&gt;
          &lt;Member id="0" code="AA0190" block="0" /&gt;
          &lt;Member id="0" code="AA0200" block="0" /&gt;
          &lt;Member id="0" code="AA0210" block="0" /&gt;
          &lt;Member id="0" code="AA0220" block="0" /&gt;
          &lt;Member id="0" code="AA0230" block="0" /&gt;
          &lt;Member id="0" code="AA0240" block="0" /&gt;
          &lt;Member id="0" code="AA0250" block="0" /&gt;
          &lt;Member id="0" code="AA0260" block="0" /&gt;
          &lt;Member id="0" code="AA0270" block="0" /&gt;
        </t>
  </si>
  <si>
    <t xml:space="preserve">  &lt;Member id="0" code="AA0280" block="0" /&gt;
          &lt;Member id="0" code="AA0290" block="0" /&gt;
          &lt;Member id="0" code="AA0300" block="0" /&gt;
          &lt;Member id="0" code="AA0310" block="0" /&gt;
          &lt;Member id="0" code="AA0320" block="0" /&gt;
          &lt;Member id="0" code="AA0330" block="0" /&gt;
          &lt;Member id="0" code="AA0340" block="0" /&gt;
          &lt;Member id="0" code="AA0350" block="0" /&gt;
          &lt;Member id="0" code="AA0360" block="0" /&gt;
          &lt;Member id="0" code="AA0370" block="0" /&gt;
          &lt;Member id="0" code="AA0380" block="0" /&gt;
          &lt;Member id="0" code="AA0390" block="0" /&gt;
          &lt;Member id="0" code="AA0400" block="0" /&gt;
          &lt;Member id="0" code="AA0410" block="0" /&gt;
          &lt;Member id="0" code="AA0420" block="0" /&gt;
          &lt;Member id="0" code="AA0430" block="0" /&gt;
          &lt;Member id="0" code="AA0431" block="0" /&gt;
          &lt;Member id="0"</t>
  </si>
  <si>
    <t xml:space="preserve"> code="AA0432" block="0" /&gt;
          &lt;Member id="0" code="AA0433" block="0" /&gt;
          &lt;Member id="0" code="AA0440" block="0" /&gt;
          &lt;Member id="0" code="AA0450" block="0" /&gt;
          &lt;Member id="0" code="AA0460" block="0" /&gt;
          &lt;Member id="0" code="AA0470" block="0" /&gt;
          &lt;Member id="0" code="AA0480" block="0" /&gt;
          &lt;Member id="0" code="AA0490" block="0" /&gt;
          &lt;Member id="0" code="AA0500" block="0" /&gt;
          &lt;Member id="0" code="AA0510" block="0" /&gt;
          &lt;Member id="0" code="AA0520" block="0" /&gt;
          &lt;Member id="0" code="AA0530" block="0" /&gt;
          &lt;Member id="0" code="AA0540" block="0" /&gt;
          &lt;Member id="0" code="AA0550" block="0" /&gt;
          &lt;Member id="0" code="AA0560" block="0" /&gt;
          &lt;Member id="0" code="AA0570" block="0" /&gt;
          &lt;Member id="0" code="AA0580" block="0" /&gt;
          &lt;Member id="0" code="AA0590" b</t>
  </si>
  <si>
    <t xml:space="preserve">lock="0" /&gt;
          &lt;Member id="0" code="AA0600" block="0" /&gt;
          &lt;Member id="0" code="AA0610" block="0" /&gt;
          &lt;Member id="0" code="AA0620" block="0" /&gt;
          &lt;Member id="0" code="AA0630" block="0" /&gt;
          &lt;Member id="0" code="AA0640" block="0" /&gt;
          &lt;Member id="0" code="AA0650" block="0" /&gt;
          &lt;Member id="0" code="AA0660" block="0" /&gt;
          &lt;Member id="0" code="AA0670" block="0" /&gt;
          &lt;Member id="0" code="AA0680" block="0" /&gt;
          &lt;Member id="0" code="AA0690" block="0" /&gt;
          &lt;Member id="0" code="AA0700" block="0" /&gt;
          &lt;Member id="0" code="AA0710" block="0" /&gt;
          &lt;Member id="0" code="AA0720" block="0" /&gt;
          &lt;Member id="0" code="AA0730" block="0" /&gt;
          &lt;Member id="0" code="AA0740" block="0" /&gt;
          &lt;Member id="0" code="AA0750" block="0" /&gt;
          &lt;Member id="0" code="AA0760" block="0" /&gt;
    </t>
  </si>
  <si>
    <t xml:space="preserve">      &lt;Member id="0" code="AA0770" block="0" /&gt;
          &lt;Member id="0" code="AA0780" block="0" /&gt;
          &lt;Member id="0" code="AA0790" block="0" /&gt;
          &lt;Member id="0" code="AA0800" block="0" /&gt;
          &lt;Member id="0" code="AA0810" block="0" /&gt;
          &lt;Member id="0" code="AA0820" block="0" /&gt;
          &lt;Member id="0" code="AA0830" block="0" /&gt;
          &lt;Member id="0" code="AA0840" block="0" /&gt;
          &lt;Member id="0" code="AA0850" block="0" /&gt;
          &lt;Member id="0" code="AA0860" block="0" /&gt;
          &lt;Member id="0" code="AA0861" block="0" /&gt;
          &lt;Member id="0" code="AA0862" block="0" /&gt;
          &lt;Member id="0" code="AA0870" block="0" /&gt;
          &lt;Member id="0" code="AA0880" block="0" /&gt;
          &lt;Member id="0" code="AA0890" block="0" /&gt;
          &lt;Member id="0" code="AA0900" block="0" /&gt;
          &lt;Member id="0" code="AA0910" block="0" /&gt;
          &lt;Member id</t>
  </si>
  <si>
    <t>="0" code="AA0920" block="0" /&gt;
          &lt;Member id="0" code="AA0930" block="0" /&gt;
          &lt;Member id="0" code="AA0940" block="0" /&gt;
          &lt;Member id="0" code="AA0950" block="0" /&gt;
          &lt;Member id="0" code="AA0960" block="0" /&gt;
          &lt;Member id="0" code="AA0970" block="0" /&gt;
          &lt;Member id="0" code="AA0980" block="0" /&gt;
          &lt;Member id="0" code="AA0990" block="0" /&gt;
          &lt;Member id="0" code="AA1000" block="0" /&gt;
          &lt;Member id="0" code="AA1010" block="0" /&gt;
          &lt;Member id="0" code="AA1020" block="0" /&gt;
          &lt;Member id="0" code="AA1030" block="0" /&gt;
          &lt;Member id="0" code="AA1040" block="0" /&gt;
          &lt;Member id="0" code="AA1050" block="0" /&gt;
          &lt;Member id="0" code="AA1060" block="0" /&gt;
          &lt;Member id="0" code="AA1070" block="0" /&gt;
          &lt;Member id="0" code="AA1080" block="0" /&gt;
          &lt;Member id="0" code="AA109</t>
  </si>
  <si>
    <t xml:space="preserve">0" block="0" /&gt;
          &lt;Member id="0" code="BZ9999" block="0" /&gt;
          &lt;Member id="0" code="BA0010" block="0" /&gt;
          &lt;Member id="0" code="BA0020" block="0" /&gt;
          &lt;Member id="0" code="BA0030" block="0" /&gt;
          &lt;Member id="0" code="BA0040" block="0" /&gt;
          &lt;Member id="0" code="BA0050" block="0" /&gt;
          &lt;Member id="0" code="BA0060" block="0" /&gt;
          &lt;Member id="0" code="BA0070" block="0" /&gt;
          &lt;Member id="0" code="BA0080" block="0" /&gt;
          &lt;Member id="0" code="BA0090" block="0" /&gt;
          &lt;Member id="0" code="BA0100" block="0" /&gt;
          &lt;Member id="0" code="BA0210" block="0" /&gt;
          &lt;Member id="0" code="BA0220" block="0" /&gt;
          &lt;Member id="0" code="BA0221" block="0" /&gt;
          &lt;Member id="0" code="BA0222" block="0" /&gt;
          &lt;Member id="0" code="BA0230" block="0" /&gt;
          &lt;Member id="0" code="BA0240" block="0" /&gt;
</t>
  </si>
  <si>
    <t xml:space="preserve">          &lt;Member id="0" code="BA0250" block="0" /&gt;
          &lt;Member id="0" code="BA0260" block="0" /&gt;
          &lt;Member id="0" code="BA0270" block="0" /&gt;
          &lt;Member id="0" code="BA0280" block="0" /&gt;
          &lt;Member id="0" code="BA0290" block="0" /&gt;
          &lt;Member id="0" code="BA0291" block="0" /&gt;
          &lt;Member id="0" code="BA0292" block="0" /&gt;
          &lt;Member id="0" code="BA0300" block="0" /&gt;
          &lt;Member id="0" code="BA0310" block="0" /&gt;
          &lt;Member id="0" code="BA0320" block="0" /&gt;
          &lt;Member id="0" code="BA0330" block="0" /&gt;
          &lt;Member id="0" code="BA0340" block="0" /&gt;
          &lt;Member id="0" code="BA0350" block="0" /&gt;
          &lt;Member id="0" code="BA0360" block="0" /&gt;
          &lt;Member id="0" code="BA0370" block="0" /&gt;
          &lt;Member id="0" code="BA0380" block="0" /&gt;
          &lt;Member id="0" code="BA0390" block="0" /&gt;
          &lt;Membe</t>
  </si>
  <si>
    <t>r id="0" code="BA0400" block="0" /&gt;
          &lt;Member id="0" code="BA0410" block="0" /&gt;
          &lt;Member id="0" code="BA0420" block="0" /&gt;
          &lt;Member id="0" code="BA0430" block="0" /&gt;
          &lt;Member id="0" code="BA0440" block="0" /&gt;
          &lt;Member id="0" code="BA0450" block="0" /&gt;
          &lt;Member id="0" code="BA0460" block="0" /&gt;
          &lt;Member id="0" code="BA0470" block="0" /&gt;
          &lt;Member id="0" code="BA0480" block="0" /&gt;
          &lt;Member id="0" code="BA0490" block="0" /&gt;
          &lt;Member id="0" code="BA0500" block="0" /&gt;
          &lt;Member id="0" code="BA0510" block="0" /&gt;
          &lt;Member id="0" code="BA0520" block="0" /&gt;
          &lt;Member id="0" code="BA0530" block="0" /&gt;
          &lt;Member id="0" code="BA0540" block="0" /&gt;
          &lt;Member id="0" code="BA0550" block="0" /&gt;
          &lt;Member id="0" code="BA0560" block="0" /&gt;
          &lt;Member id="0" code="B</t>
  </si>
  <si>
    <t>A0570" block="0" /&gt;
          &lt;Member id="0" code="BA0580" block="0" /&gt;
          &lt;Member id="0" code="BA0590" block="0" /&gt;
          &lt;Member id="0" code="BA0600" block="0" /&gt;
          &lt;Member id="0" code="BA0610" block="0" /&gt;
          &lt;Member id="0" code="BA0620" block="0" /&gt;
          &lt;Member id="0" code="BA0630" block="0" /&gt;
          &lt;Member id="0" code="BA0640" block="0" /&gt;
          &lt;Member id="0" code="BA0650" block="0" /&gt;
          &lt;Member id="0" code="BA0660" block="0" /&gt;
          &lt;Member id="0" code="BA0670" block="0" /&gt;
          &lt;Member id="0" code="BA0680" block="0" /&gt;
          &lt;Member id="0" code="BA0690" block="0" /&gt;
          &lt;Member id="0" code="BA0700" block="0" /&gt;
          &lt;Member id="0" code="BA0710" block="0" /&gt;
          &lt;Member id="0" code="BA0720" block="0" /&gt;
          &lt;Member id="0" code="BA0730" block="0" /&gt;
          &lt;Member id="0" code="BA0740" block="0"</t>
  </si>
  <si>
    <t xml:space="preserve"> /&gt;
          &lt;Member id="0" code="BA0750" block="0" /&gt;
          &lt;Member id="0" code="BA0760" block="0" /&gt;
          &lt;Member id="0" code="BA0770" block="0" /&gt;
          &lt;Member id="0" code="BA0780" block="0" /&gt;
          &lt;Member id="0" code="BA0790" block="0" /&gt;
          &lt;Member id="0" code="BA0800" block="0" /&gt;
          &lt;Member id="0" code="BA0810" block="0" /&gt;
          &lt;Member id="0" code="BA0820" block="0" /&gt;
          &lt;Member id="0" code="BA0830" block="0" /&gt;
          &lt;Member id="0" code="BA0840" block="0" /&gt;
          &lt;Member id="0" code="BA0850" block="0" /&gt;
          &lt;Member id="0" code="BA0860" block="0" /&gt;
          &lt;Member id="0" code="BA0870" block="0" /&gt;
          &lt;Member id="0" code="BA0880" block="0" /&gt;
          &lt;Member id="0" code="BA0890" block="0" /&gt;
          &lt;Member id="0" code="BA0900" block="0" /&gt;
          &lt;Member id="0" code="BA0910" block="0" /&gt;
          &lt;M</t>
  </si>
  <si>
    <t>ember id="0" code="BA0920" block="0" /&gt;
          &lt;Member id="0" code="BA0930" block="0" /&gt;
          &lt;Member id="0" code="BA0940" block="0" /&gt;
          &lt;Member id="0" code="BA0950" block="0" /&gt;
          &lt;Member id="0" code="BA0960" block="0" /&gt;
          &lt;Member id="0" code="BA0970" block="0" /&gt;
          &lt;Member id="0" code="BA0980" block="0" /&gt;
          &lt;Member id="0" code="BA0990" block="0" /&gt;
          &lt;Member id="0" code="BA1000" block="0" /&gt;
          &lt;Member id="0" code="BA1010" block="0" /&gt;
          &lt;Member id="0" code="BA1020" block="0" /&gt;
          &lt;Member id="0" code="BA1030" block="0" /&gt;
          &lt;Member id="0" code="BA1040" block="0" /&gt;
          &lt;Member id="0" code="BA1050" block="0" /&gt;
          &lt;Member id="0" code="BA1060" block="0" /&gt;
          &lt;Member id="0" code="BA1070" block="0" /&gt;
          &lt;Member id="0" code="BA1080" block="0" /&gt;
          &lt;Member id="0" cod</t>
  </si>
  <si>
    <t>e="BA1090" block="0" /&gt;
          &lt;Member id="0" code="BA1100" block="0" /&gt;
          &lt;Member id="0" code="BA1110" block="0" /&gt;
          &lt;Member id="0" code="BA1120" block="0" /&gt;
          &lt;Member id="0" code="BA1130" block="0" /&gt;
          &lt;Member id="0" code="BA1140" block="0" /&gt;
          &lt;Member id="0" code="BA1150" block="0" /&gt;
          &lt;Member id="0" code="BA1160" block="0" /&gt;
          &lt;Member id="0" code="BA1161" block="0" /&gt;
          &lt;Member id="0" code="BA1162" block="0" /&gt;
          &lt;Member id="0" code="BA1163" block="0" /&gt;
          &lt;Member id="0" code="BA1164" block="0" /&gt;
          &lt;Member id="0" code="BA1165" block="0" /&gt;
          &lt;Member id="0" code="BA1170" block="0" /&gt;
          &lt;Member id="0" code="BA1180" block="0" /&gt;
          &lt;Member id="0" code="BA1181" block="0" /&gt;
          &lt;Member id="0" code="BA1182" block="0" /&gt;
          &lt;Member id="0" code="BA1183" block</t>
  </si>
  <si>
    <t xml:space="preserve">="0" /&gt;
          &lt;Member id="0" code="BA1184" block="0" /&gt;
          &lt;Member id="0" code="BA1185" block="0" /&gt;
          &lt;Member id="0" code="BA1190" block="0" /&gt;
          &lt;Member id="0" code="BA1200" block="0" /&gt;
          &lt;Member id="0" code="BA1210" block="0" /&gt;
          &lt;Member id="0" code="BA1220" block="0" /&gt;
          &lt;Member id="0" code="BA1230" block="0" /&gt;
          &lt;Member id="0" code="BA1240" block="0" /&gt;
          &lt;Member id="0" code="BA1250" block="0" /&gt;
          &lt;Member id="0" code="BA1260" block="0" /&gt;
          &lt;Member id="0" code="BA1270" block="0" /&gt;
          &lt;Member id="0" code="BA1280" block="0" /&gt;
          &lt;Member id="0" code="BA1290" block="0" /&gt;
          &lt;Member id="0" code="BA1300" block="0" /&gt;
          &lt;Member id="0" code="BA1310" block="0" /&gt;
          &lt;Member id="0" code="BA1320" block="0" /&gt;
          &lt;Member id="0" code="BA1330" block="0" /&gt;
        </t>
  </si>
  <si>
    <t xml:space="preserve">  &lt;Member id="0" code="BA1340" block="0" /&gt;
          &lt;Member id="0" code="BA1350" block="0" /&gt;
          &lt;Member id="0" code="BA1360" block="0" /&gt;
          &lt;Member id="0" code="BA1370" block="0" /&gt;
          &lt;Member id="0" code="BA1380" block="0" /&gt;
          &lt;Member id="0" code="BA1390" block="0" /&gt;
          &lt;Member id="0" code="BA1400" block="0" /&gt;
          &lt;Member id="0" code="BA1410" block="0" /&gt;
          &lt;Member id="0" code="BA1420" block="0" /&gt;
          &lt;Member id="0" code="BA1430" block="0" /&gt;
          &lt;Member id="0" code="BA1440" block="0" /&gt;
          &lt;Member id="0" code="BA1450" block="0" /&gt;
          &lt;Member id="0" code="BA1460" block="0" /&gt;
          &lt;Member id="0" code="BA1470" block="0" /&gt;
          &lt;Member id="0" code="BA1480" block="0" /&gt;
          &lt;Member id="0" code="BA1490" block="0" /&gt;
          &lt;Member id="0" code="BA1500" block="0" /&gt;
          &lt;Member id="0"</t>
  </si>
  <si>
    <t xml:space="preserve"> code="BA1510" block="0" /&gt;
          &lt;Member id="0" code="BA1520" block="0" /&gt;
          &lt;Member id="0" code="BA1530" block="0" /&gt;
          &lt;Member id="0" code="BA1531" block="0" /&gt;
          &lt;Member id="0" code="BA1532" block="0" /&gt;
          &lt;Member id="0" code="BA1533" block="0" /&gt;
          &lt;Member id="0" code="BA1534" block="0" /&gt;
          &lt;Member id="0" code="BA1535" block="0" /&gt;
          &lt;Member id="0" code="BA1536" block="0" /&gt;
          &lt;Member id="0" code="BA1540" block="0" /&gt;
          &lt;Member id="0" code="BA1550" block="0" /&gt;
          &lt;Member id="0" code="BA1560" block="0" /&gt;
          &lt;Member id="0" code="BA1570" block="0" /&gt;
          &lt;Member id="0" code="BA1580" block="0" /&gt;
          &lt;Member id="0" code="BA1590" block="0" /&gt;
          &lt;Member id="0" code="BA1600" block="0" /&gt;
          &lt;Member id="0" code="BA1610" block="0" /&gt;
          &lt;Member id="0" code="BA1620" b</t>
  </si>
  <si>
    <t xml:space="preserve">lock="0" /&gt;
          &lt;Member id="0" code="BA1630" block="0" /&gt;
          &lt;Member id="0" code="BA1640" block="0" /&gt;
          &lt;Member id="0" code="BA1650" block="0" /&gt;
          &lt;Member id="0" code="BA1660" block="0" /&gt;
          &lt;Member id="0" code="BA1670" block="0" /&gt;
          &lt;Member id="0" code="BA1680" block="0" /&gt;
          &lt;Member id="0" code="BA1690" block="0" /&gt;
          &lt;Member id="0" code="BA1700" block="0" /&gt;
          &lt;Member id="0" code="BA1710" block="0" /&gt;
          &lt;Member id="0" code="BA1720" block="0" /&gt;
          &lt;Member id="0" code="BA1730" block="0" /&gt;
          &lt;Member id="0" code="BA1740" block="0" /&gt;
          &lt;Member id="0" code="BA1741" block="0" /&gt;
          &lt;Member id="0" code="BA1742" block="0" /&gt;
          &lt;Member id="0" code="BA1750" block="0" /&gt;
          &lt;Member id="0" code="BA1760" block="0" /&gt;
          &lt;Member id="0" code="BA1770" block="0" /&gt;
    </t>
  </si>
  <si>
    <t xml:space="preserve">      &lt;Member id="0" code="BA1780" block="0" /&gt;
          &lt;Member id="0" code="BA1790" block="0" /&gt;
          &lt;Member id="0" code="BA1800" block="0" /&gt;
          &lt;Member id="0" code="BA1810" block="0" /&gt;
          &lt;Member id="0" code="BA1820" block="0" /&gt;
          &lt;Member id="0" code="BA1830" block="0" /&gt;
          &lt;Member id="0" code="BA1840" block="0" /&gt;
          &lt;Member id="0" code="BA1850" block="0" /&gt;
          &lt;Member id="0" code="BA1860" block="0" /&gt;
          &lt;Member id="0" code="BA1870" block="0" /&gt;
          &lt;Member id="0" code="BA1880" block="0" /&gt;
          &lt;Member id="0" code="BA1890" block="0" /&gt;
          &lt;Member id="0" code="BA1900" block="0" /&gt;
          &lt;Member id="0" code="BA1910" block="0" /&gt;
          &lt;Member id="0" code="BA1920" block="0" /&gt;
          &lt;Member id="0" code="BA1930" block="0" /&gt;
          &lt;Member id="0" code="BA1940" block="0" /&gt;
          &lt;Member id</t>
  </si>
  <si>
    <t>="0" code="BA1950" block="0" /&gt;
          &lt;Member id="0" code="BA1960" block="0" /&gt;
          &lt;Member id="0" code="BA1970" block="0" /&gt;
          &lt;Member id="0" code="BA1980" block="0" /&gt;
          &lt;Member id="0" code="BA1990" block="0" /&gt;
          &lt;Member id="0" code="BA2000" block="0" /&gt;
          &lt;Member id="0" code="BA2010" block="0" /&gt;
          &lt;Member id="0" code="BA2020" block="0" /&gt;
          &lt;Member id="0" code="BA2030" block="0" /&gt;
          &lt;Member id="0" code="BA2040" block="0" /&gt;
          &lt;Member id="0" code="BA2050" block="0" /&gt;
          &lt;Member id="0" code="BA2060" block="0" /&gt;
          &lt;Member id="0" code="BA2070" block="0" /&gt;
          &lt;Member id="0" code="BA2080" block="0" /&gt;
          &lt;Member id="0" code="BA2090" block="0" /&gt;
          &lt;Member id="0" code="BA2100" block="0" /&gt;
          &lt;Member id="0" code="BA2110" block="0" /&gt;
          &lt;Member id="0" code="BA212</t>
  </si>
  <si>
    <t xml:space="preserve">0" block="0" /&gt;
          &lt;Member id="0" code="BA2130" block="0" /&gt;
          &lt;Member id="0" code="BA2140" block="0" /&gt;
          &lt;Member id="0" code="BA2150" block="0" /&gt;
          &lt;Member id="0" code="BA2160" block="0" /&gt;
          &lt;Member id="0" code="BA2170" block="0" /&gt;
          &lt;Member id="0" code="BA2180" block="0" /&gt;
          &lt;Member id="0" code="BA2190" block="0" /&gt;
          &lt;Member id="0" code="BA2200" block="0" /&gt;
          &lt;Member id="0" code="BA2210" block="0" /&gt;
          &lt;Member id="0" code="BA2220" block="0" /&gt;
          &lt;Member id="0" code="BA2230" block="0" /&gt;
          &lt;Member id="0" code="BA2240" block="0" /&gt;
          &lt;Member id="0" code="BA2250" block="0" /&gt;
          &lt;Member id="0" code="BA2260" block="0" /&gt;
          &lt;Member id="0" code="BA2270" block="0" /&gt;
          &lt;Member id="0" code="BA2280" block="0" /&gt;
          &lt;Member id="0" code="BA2290" block="0" /&gt;
</t>
  </si>
  <si>
    <t xml:space="preserve">          &lt;Member id="0" code="BA2300" block="0" /&gt;
          &lt;Member id="0" code="BA2310" block="0" /&gt;
          &lt;Member id="0" code="BA2320" block="0" /&gt;
          &lt;Member id="0" code="BA2330" block="0" /&gt;
          &lt;Member id="0" code="BA2340" block="0" /&gt;
          &lt;Member id="0" code="BA2350" block="0" /&gt;
          &lt;Member id="0" code="BA2360" block="0" /&gt;
          &lt;Member id="0" code="BA2370" block="0" /&gt;
          &lt;Member id="0" code="BA2380" block="0" /&gt;
          &lt;Member id="0" code="BA2390" block="0" /&gt;
          &lt;Member id="0" code="BA2400" block="0" /&gt;
          &lt;Member id="0" code="BA2410" block="0" /&gt;
          &lt;Member id="0" code="BA2420" block="0" /&gt;
          &lt;Member id="0" code="BA2430" block="0" /&gt;
          &lt;Member id="0" code="BA2440" block="0" /&gt;
          &lt;Member id="0" code="BA2450" block="0" /&gt;
          &lt;Member id="0" code="BA2460" block="0" /&gt;
          &lt;Membe</t>
  </si>
  <si>
    <t>r id="0" code="BA2470" block="0" /&gt;
          &lt;Member id="0" code="BA2480" block="0" /&gt;
          &lt;Member id="0" code="BA2490" block="0" /&gt;
          &lt;Member id="0" code="BA2500" block="0" /&gt;
          &lt;Member id="0" code="BA2510" block="0" /&gt;
          &lt;Member id="0" code="BA2520" block="0" /&gt;
          &lt;Member id="0" code="BA2530" block="0" /&gt;
          &lt;Member id="0" code="BA2540" block="0" /&gt;
          &lt;Member id="0" code="BA2550" block="0" /&gt;
          &lt;Member id="0" code="BA2560" block="0" /&gt;
          &lt;Member id="0" code="BA2570" block="0" /&gt;
          &lt;Member id="0" code="BA2571" block="0" /&gt;
          &lt;Member id="0" code="BA2572" block="0" /&gt;
          &lt;Member id="0" code="BA2573" block="0" /&gt;
          &lt;Member id="0" code="BA2574" block="0" /&gt;
          &lt;Member id="0" code="BA2575" block="0" /&gt;
          &lt;Member id="0" code="BA2576" block="0" /&gt;
          &lt;Member id="0" code="B</t>
  </si>
  <si>
    <t>A2577" block="0" /&gt;
          &lt;Member id="0" code="BA2580" block="0" /&gt;
          &lt;Member id="0" code="BA2581" block="0" /&gt;
          &lt;Member id="0" code="BA2582" block="0" /&gt;
          &lt;Member id="0" code="BA2583" block="0" /&gt;
          &lt;Member id="0" code="BA2584" block="0" /&gt;
          &lt;Member id="0" code="BA2585" block="0" /&gt;
          &lt;Member id="0" code="BA2586" block="0" /&gt;
          &lt;Member id="0" code="BA2590" block="0" /&gt;
          &lt;Member id="0" code="BA2600" block="0" /&gt;
          &lt;Member id="0" code="BA2601" block="0" /&gt;
          &lt;Member id="0" code="BA2602" block="0" /&gt;
          &lt;Member id="0" code="BA2610" block="0" /&gt;
          &lt;Member id="0" code="BA2611" block="0" /&gt;
          &lt;Member id="0" code="BA2612" block="0" /&gt;
          &lt;Member id="0" code="BA2620" block="0" /&gt;
          &lt;Member id="0" code="BA2621" block="0" /&gt;
          &lt;Member id="0" code="BA2622" block="0"</t>
  </si>
  <si>
    <t xml:space="preserve"> /&gt;
          &lt;Member id="0" code="BA2630" block="0" /&gt;
          &lt;Member id="0" code="BA2640" block="0" /&gt;
          &lt;Member id="0" code="BA2650" block="0" /&gt;
          &lt;Member id="0" code="BA2651" block="0" /&gt;
          &lt;Member id="0" code="BA2652" block="0" /&gt;
          &lt;Member id="0" code="BA2660" block="0" /&gt;
          &lt;Member id="0" code="BA2670" block="0" /&gt;
          &lt;Member id="0" code="BA2671" block="0" /&gt;
          &lt;Member id="0" code="BA2672" block="0" /&gt;
          &lt;Member id="0" code="BA2673" block="0" /&gt;
          &lt;Member id="0" code="BA2674" block="0" /&gt;
          &lt;Member id="0" code="BA2675" block="0" /&gt;
          &lt;Member id="0" code="BA2676" block="0" /&gt;
          &lt;Member id="0" code="BA2677" block="0" /&gt;
          &lt;Member id="0" code="BA2678" block="0" /&gt;
          &lt;Member id="0" code="BA2680" block="0" /&gt;
          &lt;Member id="0" code="BA2681" block="0" /&gt;
          &lt;M</t>
  </si>
  <si>
    <t>ember id="0" code="BA2682" block="0" /&gt;
          &lt;Member id="0" code="BA2683" block="0" /&gt;
          &lt;Member id="0" code="BA2684" block="0" /&gt;
          &lt;Member id="0" code="BA2685" block="0" /&gt;
          &lt;Member id="0" code="BA2686" block="0" /&gt;
          &lt;Member id="0" code="BA2690" block="0" /&gt;
          &lt;Member id="0" code="BA2700" block="0" /&gt;
          &lt;Member id="0" code="BA2710" block="0" /&gt;
          &lt;Member id="0" code="BA2720" block="0" /&gt;
          &lt;Member id="0" code="BA2730" block="0" /&gt;
          &lt;Member id="0" code="BA2740" block="0" /&gt;
          &lt;Member id="0" code="BA2750" block="0" /&gt;
          &lt;Member id="0" code="BA2760" block="0" /&gt;
          &lt;Member id="0" code="BA2770" block="0" /&gt;
          &lt;Member id="0" code="BA2780" block="0" /&gt;
          &lt;Member id="0" code="BA2790" block="0" /&gt;
          &lt;Member id="0" code="BA2800" block="0" /&gt;
          &lt;Member id="0" cod</t>
  </si>
  <si>
    <t>e="BA2810" block="0" /&gt;
          &lt;Member id="0" code="BA2820" block="0" /&gt;
          &lt;Member id="0" code="BA2830" block="0" /&gt;
          &lt;Member id="0" code="BA2840" block="0" /&gt;
          &lt;Member id="0" code="BA2850" block="0" /&gt;
          &lt;Member id="0" code="BA2860" block="0" /&gt;
          &lt;Member id="0" code="BA2870" block="0" /&gt;
          &lt;Member id="0" code="BA2880" block="0" /&gt;
          &lt;Member id="0" code="BA2890" block="0" /&gt;
          &lt;Member id="0" code="BA2891" block="0" /&gt;
          &lt;Member id="0" code="BA2892" block="0" /&gt;
          &lt;Member id="0" code="BA2893" block="0" /&gt;
          &lt;Member id="0" code="CZ9999" block="0" /&gt;
          &lt;Member id="0" code="CA0010" block="0" /&gt;
          &lt;Member id="0" code="CA0020" block="0" /&gt;
          &lt;Member id="0" code="CA0030" block="0" /&gt;
          &lt;Member id="0" code="CA0040" block="0" /&gt;
          &lt;Member id="0" code="CA0050" block</t>
  </si>
  <si>
    <t xml:space="preserve">="0" /&gt;
          &lt;Member id="0" code="CA0060" block="0" /&gt;
          &lt;Member id="0" code="CA0070" block="0" /&gt;
          &lt;Member id="0" code="CA0080" block="0" /&gt;
          &lt;Member id="0" code="CA0090" block="0" /&gt;
          &lt;Member id="0" code="CA0100" block="0" /&gt;
          &lt;Member id="0" code="CA0110" block="0" /&gt;
          &lt;Member id="0" code="CA0120" block="0" /&gt;
          &lt;Member id="0" code="CA0130" block="0" /&gt;
          &lt;Member id="0" code="CA0140" block="0" /&gt;
          &lt;Member id="0" code="CA0150" block="0" /&gt;
          &lt;Member id="0" code="CA0160" block="0" /&gt;
          &lt;Member id="0" code="CA0170" block="0" /&gt;
          &lt;Member id="0" code="DZ9999" block="0" /&gt;
          &lt;Member id="0" code="DA0010" block="0" /&gt;
          &lt;Member id="0" code="DA0020" block="0" /&gt;
          &lt;Member id="0" code="EZ9999" block="0" /&gt;
          &lt;Member id="0" code="EA0010" block="0" /&gt;
        </t>
  </si>
  <si>
    <t xml:space="preserve">  &lt;Member id="0" code="EA0020" block="0" /&gt;
          &lt;Member id="0" code="EA0030" block="0" /&gt;
          &lt;Member id="0" code="EA0040" block="0" /&gt;
          &lt;Member id="0" code="EA0050" block="0" /&gt;
          &lt;Member id="0" code="EA0060" block="0" /&gt;
          &lt;Member id="0" code="EA0061" block="0" /&gt;
          &lt;Member id="0" code="EA0062" block="0" /&gt;
          &lt;Member id="0" code="EA0070" block="0" /&gt;
          &lt;Member id="0" code="EA0080" block="0" /&gt;
          &lt;Member id="0" code="EA0090" block="0" /&gt;
          &lt;Member id="0" code="EA0100" block="0" /&gt;
          &lt;Member id="0" code="EA0110" block="0" /&gt;
          &lt;Member id="0" code="EA0120" block="0" /&gt;
          &lt;Member id="0" code="EA0130" block="0" /&gt;
          &lt;Member id="0" code="EA0140" block="0" /&gt;
          &lt;Member id="0" code="EA0150" block="0" /&gt;
          &lt;Member id="0" code="EA0160" block="0" /&gt;
          &lt;Member id="0"</t>
  </si>
  <si>
    <t xml:space="preserve"> code="EA0170" block="0" /&gt;
          &lt;Member id="0" code="EA0180" block="0" /&gt;
          &lt;Member id="0" code="EA0190" block="0" /&gt;
          &lt;Member id="0" code="EA0200" block="0" /&gt;
          &lt;Member id="0" code="EA0210" block="0" /&gt;
          &lt;Member id="0" code="EA0220" block="0" /&gt;
          &lt;Member id="0" code="EA0230" block="0" /&gt;
          &lt;Member id="0" code="EA0240" block="0" /&gt;
          &lt;Member id="0" code="EA0250" block="0" /&gt;
          &lt;Member id="0" code="EA0260" block="0" /&gt;
          &lt;Member id="0" code="EA0270" block="0" /&gt;
          &lt;Member id="0" code="EA0280" block="0" /&gt;
          &lt;Member id="0" code="EA0290" block="0" /&gt;
          &lt;Member id="0" code="EA0300" block="0" /&gt;
          &lt;Member id="0" code="EA0310" block="0" /&gt;
          &lt;Member id="0" code="EA0320" block="0" /&gt;
          &lt;Member id="0" code="EA0330" block="0" /&gt;
          &lt;Member id="0" code="EA0340" b</t>
  </si>
  <si>
    <t xml:space="preserve">lock="0" /&gt;
          &lt;Member id="0" code="EA0350" block="0" /&gt;
          &lt;Member id="0" code="EA0360" block="0" /&gt;
          &lt;Member id="0" code="EA0370" block="0" /&gt;
          &lt;Member id="0" code="EA0380" block="0" /&gt;
          &lt;Member id="0" code="EA0390" block="0" /&gt;
          &lt;Member id="0" code="EA0400" block="0" /&gt;
          &lt;Member id="0" code="EA0410" block="0" /&gt;
          &lt;Member id="0" code="EA0420" block="0" /&gt;
          &lt;Member id="0" code="EA0430" block="0" /&gt;
          &lt;Member id="0" code="EA0440" block="0" /&gt;
          &lt;Member id="0" code="EA0450" block="0" /&gt;
          &lt;Member id="0" code="EA0460" block="0" /&gt;
          &lt;Member id="0" code="EA0470" block="0" /&gt;
          &lt;Member id="0" code="EA0480" block="0" /&gt;
          &lt;Member id="0" code="EA0490" block="0" /&gt;
          &lt;Member id="0" code="EA0500" block="0" /&gt;
          &lt;Member id="0" code="EA0510" block="0" /&gt;
    </t>
  </si>
  <si>
    <t xml:space="preserve">      &lt;Member id="0" code="EA0520" block="0" /&gt;
          &lt;Member id="0" code="EA0530" block="0" /&gt;
          &lt;Member id="0" code="EA0540" block="0" /&gt;
          &lt;Member id="0" code="EA0550" block="0" /&gt;
          &lt;Member id="0" code="EA0560" block="0" /&gt;
          &lt;Member id="0" code="YZ9999" block="0" /&gt;
          &lt;Member id="0" code="YA0010" block="0" /&gt;
          &lt;Member id="0" code="YA0020" block="0" /&gt;
          &lt;Member id="0" code="YA0030" block="0" /&gt;
          &lt;Member id="0" code="YA0040" block="0" /&gt;
          &lt;Member id="0" code="YA0050" block="0" /&gt;
          &lt;Member id="0" code="YA0060" block="0" /&gt;
          &lt;Member id="0" code="YA0070" block="0" /&gt;
          &lt;Member id="0" code="YA0080" block="0" /&gt;
          &lt;Member id="0" code="YA0090" block="0" /&gt;
        &lt;/DisplayState&gt;
      &lt;/Row&gt;
      &lt;Column Slicer="false" crossProduct="false"&gt;
        &lt;Hierarchy id="0" code="ANAL</t>
  </si>
  <si>
    <t>YSIS" includeLeaves="n" includeRollups="n" expandCollapseDirection="after" displayMode="Name" vcFilter="true" clientHierarchy="false" enablePropertyFilters="false"&gt;
          &lt;Member id="0" code="45_TXT" includeLeaves="0" includeRollups="0" include="true" /&gt;
          &lt;Member id="0" code="15_TXT" includeLeaves="0" includeRollups="0" include="true" /&gt;
          &lt;MemberReorderRules&gt;
            &lt;DisplayMemberReorderRule displayMemberCode="15_TXT" displayParentMemberCode="_root_" displayMemberChildOrdinal="0" /&gt;
          &lt;/MemberReorderRules&gt;
        &lt;/Hierarchy&gt;
        &lt;DisplayState id="0" block="0"&gt;
          &lt;Member id="0" code="15_TXT" block="0" /&gt;
          &lt;Member id="0" code="45_TXT" block="0" /&gt;
        &lt;/DisplayState&gt;
      &lt;/Column&gt;
      &lt;Slicers Slicer="true" crossProduct="false"&gt;
        &lt;Hierarchy id="0" code="TIME" includeLeaves="n" includeRollups="n" expandCollapseDirectio</t>
  </si>
  <si>
    <t>n="after" displayMode="Name" vcFilter="true" clientHierarchy="false" enablePropertyFilters="false"&gt;
          &lt;Member id="0" code="2013" includeLeaves="0" includeRollups="0" include="true" /&gt;
          &lt;Member id="0" code="2014" includeLeaves="0" includeRollups="0" include="true" /&gt;
          &lt;Member id="0" code="2015" includeLeaves="0" includeRollups="0" include="true" /&gt;
          &lt;Member id="0" code="2016" includeLeaves="0" includeRollups="0" include="true" /&gt;
          &lt;Member id="0" code="2017" includeLeaves="0" includeRollups="0" include="true" /&gt;
          &lt;Member id="0" code="2018" includeLeaves="0" includeRollups="0" include="true" /&gt;
          &lt;Member id="0" code="2019" includeLeaves="0" includeRollups="0" include="true" /&gt;
          &lt;Member id="0" code="2020" includeLeaves="0" includeRollups="0" include="true" /&gt;
        &lt;/Hierarchy&gt;
        &lt;Hierarchy id="0" code="Area_Bil" i</t>
  </si>
  <si>
    <t>ncludeLeaves="n" includeRollups="n" expandCollapseDirection="after" displayMode="Name" vcFilter="true" clientHierarchy="false" enablePropertyFilters="false"&gt;
          &lt;Member id="0" code="4" includeLeaves="0" includeRollups="0" include="true" /&gt;
          &lt;Member id="0" code="3" includeLeaves="0" includeRollups="0" include="true" /&gt;
          &lt;Member id="0" code="0" includeLeaves="0" includeRollups="0" include="true" /&gt;
        &lt;/Hierarchy&gt;
        &lt;Hierarchy id="0" code="SOURCE" includeLeaves="n" includeRollups="n" expandCollapseDirection="after" displayMode="CodeAndName" vcFilter="true" clientHierarchy="false" enablePropertyFilters="false"&gt;
          &lt;Member id="0" code="TotalBeforeElim" includeLeaves="0" includeRollups="0" include="true" /&gt;
        &lt;/Hierarchy&gt;
        &lt;Hierarchy id="0" code="Movimenti" includeLeaves="n" includeRollups="n" expandCollapseDirection="after" displayMode=</t>
  </si>
  <si>
    <t>"Name" vcFilter="true" clientHierarchy="false" enablePropertyFilters="false"&gt;
          &lt;Member id="0" code="200" includeLeaves="0" includeRollups="0" include="true" /&gt;
        &lt;/Hierarchy&gt;
        &lt;Hierarchy id="0" code="INTORG" includeLeaves="n" includeRollups="n" expandCollapseDirection="after" displayMode="Name" vcFilter="true" clientHierarchy="false" enablePropertyFilters="false"&gt;
          &lt;Member id="0" code="902" includeLeaves="0" includeRollups="0" include="true" /&gt;
          &lt;Member id="0" code="999" includeLeaves="n" includeRollups="n" include="true" /&gt;
          &lt;Member id="0" code="000" includeLeaves="n" includeRollups="n" include="true" /&gt;
          &lt;Member id="0" code="ENT" includeLeaves="n" includeRollups="n" include="true" /&gt;
          &lt;Member id="0" code="XXX" includeLeaves="0" includeRollups="0" include="true" /&gt;
          &lt;MemberReorderRules&gt;
            &lt;DisplayMembe</t>
  </si>
  <si>
    <t>ltOverride dimensionTypeId="11" memberCode="TotalBeforeElim" /&gt;
      &lt;/ReadDefaultOverrides&gt;
    &lt;/Query&gt;
  &lt;/Queries&gt;
&lt;/Book&gt;</t>
  </si>
  <si>
    <t>Istituto Oncologico Veneto</t>
  </si>
  <si>
    <t>rReorderRule displayMemberCode="ENT" displayParentMemberCode="_root_" displayMemberChildOrdinal="2" /&gt;
            &lt;DisplayMemberReorderRule displayMemberCode="902" displayParentMemberCode="_root_" displayMemberChildOrdinal="1" /&gt;
            &lt;DisplayMemberReorderRule displayMemberCode="000" displayParentMemberCode="_root_" displayMemberChildOrdinal="1" /&gt;
          &lt;/MemberReorderRules&gt;
        &lt;/Hierarchy&gt;
        &lt;DisplayState id="0" block="0"&gt;
          &lt;Member id="0" code="2017" block="0"&gt;
            &lt;Member id="0" code="4" block="0"&gt;
              &lt;Member id="0" code="TotalBeforeElim" block="0"&gt;
                &lt;Member id="0" code="200" block="0"&gt;
                  &lt;Member id="0" code="952" block="0" /&gt;
                &lt;/Member&gt;
              &lt;/Member&gt;
            &lt;/Member&gt;
          &lt;/Member&gt;
        &lt;/DisplayState&gt;
      &lt;/Slicers&gt;
      &lt;ReadDefaultOverrides&gt;
        &lt;ReadDefau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</si>
</sst>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_ ;_ @_ "/>
    <numFmt numFmtId="166" formatCode="#,##0_ ;[Red]\-#,##0\ ;_(* &quot;-&quot;\ _)"/>
    <numFmt numFmtId="167" formatCode="#,##0.00_ ;[Red]\-#,##0.00\ ;_(* &quot;-&quot;\ 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u val="double"/>
      <sz val="12"/>
      <name val="Arial"/>
      <family val="2"/>
    </font>
    <font>
      <sz val="12"/>
      <color indexed="10"/>
      <name val="Arial"/>
      <family val="2"/>
    </font>
    <font>
      <b/>
      <u/>
      <sz val="12"/>
      <name val="Arial"/>
      <family val="2"/>
    </font>
    <font>
      <b/>
      <sz val="16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9"/>
        <bgColor indexed="9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mediumGray">
        <fgColor indexed="9"/>
        <b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71">
    <xf numFmtId="0" fontId="0" fillId="0" borderId="0"/>
    <xf numFmtId="40" fontId="1" fillId="2" borderId="1"/>
    <xf numFmtId="40" fontId="1" fillId="3" borderId="1"/>
    <xf numFmtId="49" fontId="2" fillId="4" borderId="2">
      <alignment horizontal="center"/>
    </xf>
    <xf numFmtId="40" fontId="1" fillId="5" borderId="1"/>
    <xf numFmtId="49" fontId="3" fillId="0" borderId="0"/>
    <xf numFmtId="40" fontId="1" fillId="3" borderId="1"/>
    <xf numFmtId="40" fontId="1" fillId="6" borderId="1"/>
    <xf numFmtId="0" fontId="1" fillId="7" borderId="1"/>
    <xf numFmtId="49" fontId="2" fillId="0" borderId="2">
      <alignment vertical="center"/>
    </xf>
    <xf numFmtId="49" fontId="2" fillId="0" borderId="0">
      <alignment horizontal="right"/>
    </xf>
    <xf numFmtId="49" fontId="4" fillId="4" borderId="2">
      <alignment horizontal="center"/>
    </xf>
    <xf numFmtId="49" fontId="4" fillId="4" borderId="2">
      <alignment vertical="center"/>
    </xf>
    <xf numFmtId="40" fontId="1" fillId="3" borderId="1"/>
    <xf numFmtId="40" fontId="1" fillId="5" borderId="1"/>
    <xf numFmtId="0" fontId="1" fillId="3" borderId="1"/>
    <xf numFmtId="0" fontId="6" fillId="0" borderId="0"/>
    <xf numFmtId="4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9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9" borderId="0" applyNumberFormat="0" applyBorder="0" applyAlignment="0" applyProtection="0"/>
    <xf numFmtId="0" fontId="10" fillId="8" borderId="30" applyNumberFormat="0" applyAlignment="0" applyProtection="0"/>
    <xf numFmtId="0" fontId="11" fillId="0" borderId="31" applyNumberFormat="0" applyFill="0" applyAlignment="0" applyProtection="0"/>
    <xf numFmtId="0" fontId="12" fillId="17" borderId="32" applyNumberFormat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41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9" borderId="30" applyNumberFormat="0" applyAlignment="0" applyProtection="0"/>
    <xf numFmtId="0" fontId="14" fillId="14" borderId="0" applyNumberFormat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0" fontId="2" fillId="10" borderId="33" applyNumberFormat="0" applyFont="0" applyAlignment="0" applyProtection="0"/>
    <xf numFmtId="0" fontId="15" fillId="12" borderId="34" applyNumberFormat="0" applyAlignment="0" applyProtection="0"/>
    <xf numFmtId="9" fontId="2" fillId="0" borderId="0" applyFont="0" applyFill="0" applyBorder="0" applyAlignment="0" applyProtection="0"/>
    <xf numFmtId="49" fontId="2" fillId="22" borderId="2">
      <alignment vertical="center" wrapText="1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5" applyNumberFormat="0" applyFill="0" applyAlignment="0" applyProtection="0"/>
    <xf numFmtId="0" fontId="19" fillId="0" borderId="36" applyNumberFormat="0" applyFill="0" applyAlignment="0" applyProtection="0"/>
    <xf numFmtId="0" fontId="20" fillId="0" borderId="3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5" fillId="0" borderId="38" applyNumberFormat="0" applyFill="0" applyAlignment="0" applyProtection="0"/>
    <xf numFmtId="0" fontId="22" fillId="23" borderId="0" applyNumberFormat="0" applyBorder="0" applyAlignment="0" applyProtection="0"/>
    <xf numFmtId="0" fontId="23" fillId="24" borderId="0" applyNumberFormat="0" applyBorder="0" applyAlignment="0" applyProtection="0"/>
  </cellStyleXfs>
  <cellXfs count="173">
    <xf numFmtId="0" fontId="0" fillId="0" borderId="0" xfId="0"/>
    <xf numFmtId="0" fontId="0" fillId="0" borderId="0" xfId="0" quotePrefix="1" applyAlignment="1">
      <alignment wrapText="1"/>
    </xf>
    <xf numFmtId="49" fontId="2" fillId="0" borderId="2" xfId="9" applyAlignment="1">
      <alignment horizontal="left" vertical="center" indent="5"/>
    </xf>
    <xf numFmtId="49" fontId="2" fillId="0" borderId="2" xfId="9" applyAlignment="1">
      <alignment horizontal="left" vertical="center" indent="2"/>
    </xf>
    <xf numFmtId="49" fontId="2" fillId="0" borderId="2" xfId="9" applyAlignment="1">
      <alignment horizontal="left" vertical="center" indent="3"/>
    </xf>
    <xf numFmtId="49" fontId="2" fillId="0" borderId="2" xfId="9" applyAlignment="1">
      <alignment horizontal="left" vertical="center" indent="4"/>
    </xf>
    <xf numFmtId="49" fontId="2" fillId="0" borderId="2" xfId="9" applyAlignment="1">
      <alignment horizontal="left" vertical="center" indent="6"/>
    </xf>
    <xf numFmtId="49" fontId="2" fillId="0" borderId="2" xfId="9" applyAlignment="1">
      <alignment horizontal="left" vertical="center" indent="7"/>
    </xf>
    <xf numFmtId="49" fontId="2" fillId="0" borderId="2" xfId="9" applyAlignment="1">
      <alignment horizontal="left" vertical="center" indent="8"/>
    </xf>
    <xf numFmtId="49" fontId="2" fillId="0" borderId="0" xfId="10" applyAlignment="1">
      <alignment horizontal="right" vertical="top"/>
    </xf>
    <xf numFmtId="49" fontId="2" fillId="0" borderId="0" xfId="10" applyAlignment="1">
      <alignment horizontal="left" vertical="top" indent="3"/>
    </xf>
    <xf numFmtId="49" fontId="3" fillId="0" borderId="0" xfId="5" applyAlignment="1"/>
    <xf numFmtId="0" fontId="0" fillId="0" borderId="0" xfId="0" quotePrefix="1"/>
    <xf numFmtId="49" fontId="4" fillId="4" borderId="2" xfId="12" applyAlignment="1">
      <alignment horizontal="left" vertical="center" indent="5"/>
    </xf>
    <xf numFmtId="49" fontId="4" fillId="4" borderId="2" xfId="12" applyAlignment="1">
      <alignment horizontal="left" vertical="center"/>
    </xf>
    <xf numFmtId="49" fontId="4" fillId="4" borderId="2" xfId="12" applyAlignment="1">
      <alignment horizontal="left" vertical="center" indent="1"/>
    </xf>
    <xf numFmtId="49" fontId="4" fillId="4" borderId="2" xfId="12" applyAlignment="1">
      <alignment horizontal="left" vertical="center" indent="2"/>
    </xf>
    <xf numFmtId="49" fontId="4" fillId="4" borderId="2" xfId="12" applyAlignment="1">
      <alignment horizontal="left" vertical="center" indent="3"/>
    </xf>
    <xf numFmtId="49" fontId="4" fillId="4" borderId="2" xfId="12" applyAlignment="1">
      <alignment horizontal="left" vertical="center" indent="4"/>
    </xf>
    <xf numFmtId="49" fontId="4" fillId="4" borderId="2" xfId="12" applyAlignment="1">
      <alignment horizontal="left" vertical="center" indent="6"/>
    </xf>
    <xf numFmtId="49" fontId="4" fillId="4" borderId="2" xfId="12" applyAlignment="1">
      <alignment horizontal="left" vertical="center" indent="7"/>
    </xf>
    <xf numFmtId="40" fontId="1" fillId="5" borderId="1" xfId="4" quotePrefix="1"/>
    <xf numFmtId="49" fontId="2" fillId="4" borderId="2" xfId="3" applyAlignment="1">
      <alignment horizontal="center"/>
    </xf>
    <xf numFmtId="0" fontId="5" fillId="0" borderId="0" xfId="0" applyFont="1"/>
    <xf numFmtId="0" fontId="24" fillId="0" borderId="0" xfId="16" applyFont="1" applyFill="1" applyAlignment="1">
      <alignment vertical="center"/>
    </xf>
    <xf numFmtId="0" fontId="24" fillId="0" borderId="0" xfId="16" applyFont="1" applyFill="1"/>
    <xf numFmtId="0" fontId="27" fillId="0" borderId="0" xfId="16" applyFont="1" applyFill="1" applyBorder="1" applyAlignment="1">
      <alignment horizontal="center" vertical="center"/>
    </xf>
    <xf numFmtId="0" fontId="28" fillId="0" borderId="0" xfId="16" applyFont="1" applyFill="1" applyAlignment="1">
      <alignment horizontal="center"/>
    </xf>
    <xf numFmtId="0" fontId="26" fillId="0" borderId="0" xfId="16" applyFont="1" applyFill="1" applyAlignment="1">
      <alignment vertical="center"/>
    </xf>
    <xf numFmtId="41" fontId="26" fillId="0" borderId="7" xfId="17" applyFont="1" applyFill="1" applyBorder="1" applyAlignment="1">
      <alignment horizontal="left" vertical="center"/>
    </xf>
    <xf numFmtId="41" fontId="26" fillId="0" borderId="8" xfId="17" applyFont="1" applyFill="1" applyBorder="1" applyAlignment="1">
      <alignment horizontal="left" vertical="center"/>
    </xf>
    <xf numFmtId="41" fontId="26" fillId="0" borderId="9" xfId="17" applyFont="1" applyFill="1" applyBorder="1" applyAlignment="1">
      <alignment horizontal="left" vertical="center"/>
    </xf>
    <xf numFmtId="43" fontId="26" fillId="0" borderId="0" xfId="16" applyNumberFormat="1" applyFont="1" applyFill="1" applyAlignment="1">
      <alignment vertical="center"/>
    </xf>
    <xf numFmtId="49" fontId="26" fillId="0" borderId="12" xfId="17" applyNumberFormat="1" applyFont="1" applyFill="1" applyBorder="1" applyAlignment="1">
      <alignment horizontal="left" vertical="center"/>
    </xf>
    <xf numFmtId="49" fontId="26" fillId="0" borderId="8" xfId="17" applyNumberFormat="1" applyFont="1" applyFill="1" applyBorder="1" applyAlignment="1">
      <alignment horizontal="right" vertical="center"/>
    </xf>
    <xf numFmtId="49" fontId="26" fillId="0" borderId="8" xfId="17" applyNumberFormat="1" applyFont="1" applyFill="1" applyBorder="1" applyAlignment="1">
      <alignment horizontal="left" vertical="center"/>
    </xf>
    <xf numFmtId="49" fontId="26" fillId="0" borderId="9" xfId="17" applyNumberFormat="1" applyFont="1" applyFill="1" applyBorder="1" applyAlignment="1">
      <alignment horizontal="left" vertical="center"/>
    </xf>
    <xf numFmtId="49" fontId="24" fillId="0" borderId="12" xfId="17" applyNumberFormat="1" applyFont="1" applyFill="1" applyBorder="1" applyAlignment="1">
      <alignment horizontal="left" vertical="center"/>
    </xf>
    <xf numFmtId="49" fontId="24" fillId="0" borderId="8" xfId="17" applyNumberFormat="1" applyFont="1" applyFill="1" applyBorder="1" applyAlignment="1">
      <alignment horizontal="right" vertical="center"/>
    </xf>
    <xf numFmtId="49" fontId="24" fillId="0" borderId="8" xfId="17" applyNumberFormat="1" applyFont="1" applyFill="1" applyBorder="1" applyAlignment="1">
      <alignment horizontal="left" vertical="center"/>
    </xf>
    <xf numFmtId="49" fontId="24" fillId="0" borderId="9" xfId="17" applyNumberFormat="1" applyFont="1" applyFill="1" applyBorder="1" applyAlignment="1">
      <alignment horizontal="left" vertical="center"/>
    </xf>
    <xf numFmtId="49" fontId="30" fillId="0" borderId="8" xfId="17" applyNumberFormat="1" applyFont="1" applyFill="1" applyBorder="1" applyAlignment="1">
      <alignment horizontal="left" vertical="center"/>
    </xf>
    <xf numFmtId="49" fontId="30" fillId="0" borderId="9" xfId="17" applyNumberFormat="1" applyFont="1" applyFill="1" applyBorder="1" applyAlignment="1">
      <alignment horizontal="left" vertical="center"/>
    </xf>
    <xf numFmtId="49" fontId="24" fillId="0" borderId="0" xfId="17" applyNumberFormat="1" applyFont="1" applyFill="1" applyBorder="1" applyAlignment="1">
      <alignment horizontal="right" vertical="center"/>
    </xf>
    <xf numFmtId="49" fontId="24" fillId="0" borderId="0" xfId="17" applyNumberFormat="1" applyFont="1" applyFill="1" applyBorder="1" applyAlignment="1">
      <alignment horizontal="left" vertical="center"/>
    </xf>
    <xf numFmtId="49" fontId="30" fillId="0" borderId="0" xfId="17" applyNumberFormat="1" applyFont="1" applyFill="1" applyBorder="1" applyAlignment="1">
      <alignment horizontal="left" vertical="center"/>
    </xf>
    <xf numFmtId="49" fontId="30" fillId="0" borderId="13" xfId="17" applyNumberFormat="1" applyFont="1" applyFill="1" applyBorder="1" applyAlignment="1">
      <alignment horizontal="left" vertical="center"/>
    </xf>
    <xf numFmtId="49" fontId="24" fillId="0" borderId="9" xfId="16" applyNumberFormat="1" applyFont="1" applyFill="1" applyBorder="1" applyAlignment="1">
      <alignment horizontal="left" vertical="center"/>
    </xf>
    <xf numFmtId="49" fontId="26" fillId="0" borderId="12" xfId="16" applyNumberFormat="1" applyFont="1" applyFill="1" applyBorder="1" applyAlignment="1">
      <alignment horizontal="center" vertical="center"/>
    </xf>
    <xf numFmtId="49" fontId="26" fillId="0" borderId="0" xfId="17" applyNumberFormat="1" applyFont="1" applyFill="1" applyBorder="1" applyAlignment="1">
      <alignment horizontal="right" vertical="center"/>
    </xf>
    <xf numFmtId="49" fontId="26" fillId="0" borderId="0" xfId="17" applyNumberFormat="1" applyFont="1" applyFill="1" applyBorder="1" applyAlignment="1">
      <alignment horizontal="left" vertical="center"/>
    </xf>
    <xf numFmtId="49" fontId="26" fillId="0" borderId="13" xfId="17" applyNumberFormat="1" applyFont="1" applyFill="1" applyBorder="1" applyAlignment="1">
      <alignment horizontal="left" vertical="center"/>
    </xf>
    <xf numFmtId="49" fontId="24" fillId="0" borderId="13" xfId="17" applyNumberFormat="1" applyFont="1" applyFill="1" applyBorder="1" applyAlignment="1">
      <alignment horizontal="left" vertical="center"/>
    </xf>
    <xf numFmtId="49" fontId="24" fillId="0" borderId="14" xfId="17" applyNumberFormat="1" applyFont="1" applyFill="1" applyBorder="1" applyAlignment="1">
      <alignment horizontal="right" vertical="center"/>
    </xf>
    <xf numFmtId="49" fontId="24" fillId="0" borderId="14" xfId="17" applyNumberFormat="1" applyFont="1" applyFill="1" applyBorder="1" applyAlignment="1">
      <alignment horizontal="left" vertical="center"/>
    </xf>
    <xf numFmtId="49" fontId="24" fillId="0" borderId="17" xfId="17" applyNumberFormat="1" applyFont="1" applyFill="1" applyBorder="1" applyAlignment="1">
      <alignment horizontal="right" vertical="center"/>
    </xf>
    <xf numFmtId="49" fontId="24" fillId="0" borderId="17" xfId="17" applyNumberFormat="1" applyFont="1" applyFill="1" applyBorder="1" applyAlignment="1">
      <alignment horizontal="left" vertical="center"/>
    </xf>
    <xf numFmtId="49" fontId="26" fillId="0" borderId="8" xfId="17" applyNumberFormat="1" applyFont="1" applyFill="1" applyBorder="1" applyAlignment="1">
      <alignment vertical="center"/>
    </xf>
    <xf numFmtId="49" fontId="26" fillId="0" borderId="8" xfId="17" applyNumberFormat="1" applyFont="1" applyFill="1" applyBorder="1" applyAlignment="1">
      <alignment vertical="center" wrapText="1"/>
    </xf>
    <xf numFmtId="49" fontId="26" fillId="0" borderId="9" xfId="17" applyNumberFormat="1" applyFont="1" applyFill="1" applyBorder="1" applyAlignment="1">
      <alignment vertical="center" wrapText="1"/>
    </xf>
    <xf numFmtId="49" fontId="24" fillId="0" borderId="12" xfId="16" applyNumberFormat="1" applyFont="1" applyFill="1" applyBorder="1" applyAlignment="1">
      <alignment horizontal="center" vertical="center"/>
    </xf>
    <xf numFmtId="49" fontId="26" fillId="0" borderId="7" xfId="17" applyNumberFormat="1" applyFont="1" applyFill="1" applyBorder="1" applyAlignment="1">
      <alignment horizontal="left" vertical="center"/>
    </xf>
    <xf numFmtId="49" fontId="26" fillId="0" borderId="8" xfId="16" applyNumberFormat="1" applyFont="1" applyFill="1" applyBorder="1" applyAlignment="1">
      <alignment horizontal="left" vertical="center"/>
    </xf>
    <xf numFmtId="49" fontId="26" fillId="0" borderId="8" xfId="16" applyNumberFormat="1" applyFont="1" applyFill="1" applyBorder="1" applyAlignment="1">
      <alignment horizontal="center" vertical="center"/>
    </xf>
    <xf numFmtId="49" fontId="26" fillId="0" borderId="9" xfId="16" applyNumberFormat="1" applyFont="1" applyFill="1" applyBorder="1" applyAlignment="1">
      <alignment horizontal="center" vertical="center"/>
    </xf>
    <xf numFmtId="49" fontId="26" fillId="0" borderId="0" xfId="17" applyNumberFormat="1" applyFont="1" applyFill="1" applyBorder="1" applyAlignment="1">
      <alignment horizontal="center" vertical="center"/>
    </xf>
    <xf numFmtId="49" fontId="26" fillId="0" borderId="8" xfId="17" applyNumberFormat="1" applyFont="1" applyFill="1" applyBorder="1" applyAlignment="1">
      <alignment horizontal="center" vertical="center"/>
    </xf>
    <xf numFmtId="49" fontId="24" fillId="0" borderId="0" xfId="16" applyNumberFormat="1" applyFont="1" applyFill="1" applyBorder="1" applyAlignment="1">
      <alignment horizontal="center" vertical="center"/>
    </xf>
    <xf numFmtId="49" fontId="24" fillId="0" borderId="8" xfId="16" applyNumberFormat="1" applyFont="1" applyFill="1" applyBorder="1" applyAlignment="1">
      <alignment horizontal="center" vertical="center"/>
    </xf>
    <xf numFmtId="49" fontId="24" fillId="0" borderId="0" xfId="16" applyNumberFormat="1" applyFont="1" applyFill="1" applyBorder="1" applyAlignment="1">
      <alignment horizontal="right" vertical="center"/>
    </xf>
    <xf numFmtId="49" fontId="24" fillId="0" borderId="0" xfId="16" applyNumberFormat="1" applyFont="1" applyFill="1" applyBorder="1" applyAlignment="1">
      <alignment horizontal="left" vertical="center"/>
    </xf>
    <xf numFmtId="49" fontId="24" fillId="0" borderId="13" xfId="16" applyNumberFormat="1" applyFont="1" applyFill="1" applyBorder="1" applyAlignment="1">
      <alignment horizontal="left" vertical="center"/>
    </xf>
    <xf numFmtId="49" fontId="24" fillId="0" borderId="8" xfId="16" applyNumberFormat="1" applyFont="1" applyFill="1" applyBorder="1" applyAlignment="1">
      <alignment horizontal="right" vertical="center"/>
    </xf>
    <xf numFmtId="49" fontId="24" fillId="0" borderId="8" xfId="16" applyNumberFormat="1" applyFont="1" applyFill="1" applyBorder="1" applyAlignment="1">
      <alignment horizontal="left" vertical="center"/>
    </xf>
    <xf numFmtId="49" fontId="31" fillId="0" borderId="8" xfId="16" applyNumberFormat="1" applyFont="1" applyFill="1" applyBorder="1" applyAlignment="1">
      <alignment horizontal="center" vertical="center"/>
    </xf>
    <xf numFmtId="49" fontId="31" fillId="0" borderId="8" xfId="16" applyNumberFormat="1" applyFont="1" applyFill="1" applyBorder="1" applyAlignment="1">
      <alignment vertical="center"/>
    </xf>
    <xf numFmtId="49" fontId="31" fillId="0" borderId="9" xfId="16" applyNumberFormat="1" applyFont="1" applyFill="1" applyBorder="1" applyAlignment="1">
      <alignment vertical="center"/>
    </xf>
    <xf numFmtId="49" fontId="31" fillId="0" borderId="13" xfId="16" applyNumberFormat="1" applyFont="1" applyFill="1" applyBorder="1" applyAlignment="1">
      <alignment vertical="center"/>
    </xf>
    <xf numFmtId="49" fontId="31" fillId="0" borderId="8" xfId="17" applyNumberFormat="1" applyFont="1" applyFill="1" applyBorder="1" applyAlignment="1">
      <alignment horizontal="right" vertical="center"/>
    </xf>
    <xf numFmtId="49" fontId="31" fillId="0" borderId="0" xfId="17" applyNumberFormat="1" applyFont="1" applyFill="1" applyBorder="1" applyAlignment="1">
      <alignment horizontal="right" vertical="center"/>
    </xf>
    <xf numFmtId="49" fontId="26" fillId="0" borderId="8" xfId="16" applyNumberFormat="1" applyFont="1" applyFill="1" applyBorder="1" applyAlignment="1">
      <alignment vertical="center"/>
    </xf>
    <xf numFmtId="49" fontId="24" fillId="0" borderId="8" xfId="16" applyNumberFormat="1" applyFont="1" applyFill="1" applyBorder="1" applyAlignment="1">
      <alignment vertical="center"/>
    </xf>
    <xf numFmtId="49" fontId="26" fillId="0" borderId="9" xfId="16" applyNumberFormat="1" applyFont="1" applyFill="1" applyBorder="1" applyAlignment="1">
      <alignment vertical="center"/>
    </xf>
    <xf numFmtId="49" fontId="26" fillId="0" borderId="0" xfId="16" applyNumberFormat="1" applyFont="1" applyFill="1" applyBorder="1" applyAlignment="1">
      <alignment vertical="center"/>
    </xf>
    <xf numFmtId="49" fontId="31" fillId="0" borderId="0" xfId="16" applyNumberFormat="1" applyFont="1" applyFill="1" applyBorder="1" applyAlignment="1">
      <alignment vertical="center"/>
    </xf>
    <xf numFmtId="49" fontId="24" fillId="0" borderId="0" xfId="16" applyNumberFormat="1" applyFont="1" applyFill="1" applyBorder="1" applyAlignment="1">
      <alignment vertical="center"/>
    </xf>
    <xf numFmtId="49" fontId="24" fillId="0" borderId="13" xfId="16" applyNumberFormat="1" applyFont="1" applyFill="1" applyBorder="1" applyAlignment="1">
      <alignment vertical="center"/>
    </xf>
    <xf numFmtId="49" fontId="24" fillId="0" borderId="9" xfId="16" applyNumberFormat="1" applyFont="1" applyFill="1" applyBorder="1" applyAlignment="1">
      <alignment vertical="center"/>
    </xf>
    <xf numFmtId="49" fontId="24" fillId="0" borderId="14" xfId="16" applyNumberFormat="1" applyFont="1" applyFill="1" applyBorder="1" applyAlignment="1">
      <alignment vertical="center"/>
    </xf>
    <xf numFmtId="49" fontId="24" fillId="0" borderId="17" xfId="16" applyNumberFormat="1" applyFont="1" applyFill="1" applyBorder="1" applyAlignment="1">
      <alignment vertical="center"/>
    </xf>
    <xf numFmtId="49" fontId="31" fillId="0" borderId="8" xfId="16" applyNumberFormat="1" applyFont="1" applyFill="1" applyBorder="1" applyAlignment="1">
      <alignment horizontal="left" vertical="center"/>
    </xf>
    <xf numFmtId="49" fontId="26" fillId="0" borderId="0" xfId="16" applyNumberFormat="1" applyFont="1" applyFill="1" applyBorder="1" applyAlignment="1">
      <alignment horizontal="center" vertical="center"/>
    </xf>
    <xf numFmtId="49" fontId="26" fillId="0" borderId="13" xfId="16" applyNumberFormat="1" applyFont="1" applyFill="1" applyBorder="1" applyAlignment="1">
      <alignment vertical="center"/>
    </xf>
    <xf numFmtId="49" fontId="26" fillId="0" borderId="14" xfId="17" applyNumberFormat="1" applyFont="1" applyFill="1" applyBorder="1" applyAlignment="1">
      <alignment horizontal="right" vertical="center"/>
    </xf>
    <xf numFmtId="49" fontId="26" fillId="0" borderId="14" xfId="16" applyNumberFormat="1" applyFont="1" applyFill="1" applyBorder="1" applyAlignment="1">
      <alignment vertical="center"/>
    </xf>
    <xf numFmtId="49" fontId="26" fillId="0" borderId="17" xfId="17" applyNumberFormat="1" applyFont="1" applyFill="1" applyBorder="1" applyAlignment="1">
      <alignment horizontal="right" vertical="center"/>
    </xf>
    <xf numFmtId="49" fontId="26" fillId="0" borderId="17" xfId="16" applyNumberFormat="1" applyFont="1" applyFill="1" applyBorder="1" applyAlignment="1">
      <alignment vertical="center"/>
    </xf>
    <xf numFmtId="49" fontId="24" fillId="0" borderId="12" xfId="16" applyNumberFormat="1" applyFont="1" applyFill="1" applyBorder="1" applyAlignment="1">
      <alignment horizontal="left" vertical="center"/>
    </xf>
    <xf numFmtId="0" fontId="26" fillId="0" borderId="0" xfId="16" applyFont="1" applyFill="1" applyBorder="1" applyAlignment="1">
      <alignment vertical="center"/>
    </xf>
    <xf numFmtId="49" fontId="26" fillId="0" borderId="23" xfId="16" applyNumberFormat="1" applyFont="1" applyFill="1" applyBorder="1" applyAlignment="1">
      <alignment horizontal="center" vertical="center"/>
    </xf>
    <xf numFmtId="49" fontId="26" fillId="0" borderId="23" xfId="16" applyNumberFormat="1" applyFont="1" applyFill="1" applyBorder="1" applyAlignment="1">
      <alignment horizontal="left" vertical="center"/>
    </xf>
    <xf numFmtId="49" fontId="26" fillId="0" borderId="23" xfId="16" applyNumberFormat="1" applyFont="1" applyFill="1" applyBorder="1" applyAlignment="1">
      <alignment vertical="center"/>
    </xf>
    <xf numFmtId="49" fontId="26" fillId="0" borderId="24" xfId="16" applyNumberFormat="1" applyFont="1" applyFill="1" applyBorder="1" applyAlignment="1">
      <alignment vertical="center"/>
    </xf>
    <xf numFmtId="49" fontId="26" fillId="0" borderId="0" xfId="16" applyNumberFormat="1" applyFont="1" applyFill="1" applyBorder="1" applyAlignment="1">
      <alignment horizontal="left" vertical="center"/>
    </xf>
    <xf numFmtId="49" fontId="26" fillId="0" borderId="26" xfId="16" applyNumberFormat="1" applyFont="1" applyFill="1" applyBorder="1" applyAlignment="1">
      <alignment horizontal="center" vertical="center"/>
    </xf>
    <xf numFmtId="49" fontId="26" fillId="0" borderId="27" xfId="16" applyNumberFormat="1" applyFont="1" applyFill="1" applyBorder="1" applyAlignment="1">
      <alignment horizontal="center" vertical="center"/>
    </xf>
    <xf numFmtId="49" fontId="24" fillId="0" borderId="27" xfId="16" applyNumberFormat="1" applyFont="1" applyFill="1" applyBorder="1" applyAlignment="1">
      <alignment horizontal="center" vertical="center"/>
    </xf>
    <xf numFmtId="49" fontId="24" fillId="0" borderId="27" xfId="16" applyNumberFormat="1" applyFont="1" applyFill="1" applyBorder="1" applyAlignment="1">
      <alignment vertical="center"/>
    </xf>
    <xf numFmtId="49" fontId="24" fillId="0" borderId="28" xfId="16" applyNumberFormat="1" applyFont="1" applyFill="1" applyBorder="1" applyAlignment="1">
      <alignment vertical="center"/>
    </xf>
    <xf numFmtId="166" fontId="24" fillId="0" borderId="29" xfId="19" applyNumberFormat="1" applyFont="1" applyFill="1" applyBorder="1" applyAlignment="1">
      <alignment horizontal="right" vertical="center"/>
    </xf>
    <xf numFmtId="164" fontId="24" fillId="0" borderId="0" xfId="21" applyNumberFormat="1" applyFont="1" applyFill="1" applyAlignment="1">
      <alignment vertical="center"/>
    </xf>
    <xf numFmtId="0" fontId="26" fillId="0" borderId="0" xfId="16" applyFont="1" applyFill="1" applyBorder="1" applyAlignment="1">
      <alignment horizontal="center" vertical="center"/>
    </xf>
    <xf numFmtId="0" fontId="24" fillId="0" borderId="0" xfId="16" applyFont="1" applyFill="1" applyBorder="1" applyAlignment="1">
      <alignment horizontal="center" vertical="center"/>
    </xf>
    <xf numFmtId="165" fontId="24" fillId="0" borderId="0" xfId="21" applyNumberFormat="1" applyFont="1" applyFill="1"/>
    <xf numFmtId="49" fontId="24" fillId="0" borderId="0" xfId="16" applyNumberFormat="1" applyFont="1" applyFill="1" applyBorder="1"/>
    <xf numFmtId="0" fontId="24" fillId="0" borderId="0" xfId="16" applyFont="1" applyFill="1" applyAlignment="1">
      <alignment horizontal="center" vertical="center"/>
    </xf>
    <xf numFmtId="0" fontId="24" fillId="0" borderId="0" xfId="16" applyFont="1" applyFill="1" applyBorder="1"/>
    <xf numFmtId="0" fontId="34" fillId="25" borderId="0" xfId="0" applyFont="1" applyFill="1"/>
    <xf numFmtId="49" fontId="26" fillId="26" borderId="7" xfId="16" applyNumberFormat="1" applyFont="1" applyFill="1" applyBorder="1" applyAlignment="1">
      <alignment horizontal="center" vertical="center"/>
    </xf>
    <xf numFmtId="167" fontId="26" fillId="0" borderId="11" xfId="19" applyNumberFormat="1" applyFont="1" applyFill="1" applyBorder="1" applyAlignment="1">
      <alignment horizontal="right" vertical="center"/>
    </xf>
    <xf numFmtId="167" fontId="26" fillId="0" borderId="1" xfId="19" applyNumberFormat="1" applyFont="1" applyFill="1" applyBorder="1" applyAlignment="1">
      <alignment horizontal="right" vertical="center"/>
    </xf>
    <xf numFmtId="167" fontId="24" fillId="0" borderId="11" xfId="19" applyNumberFormat="1" applyFont="1" applyFill="1" applyBorder="1" applyAlignment="1">
      <alignment horizontal="right" vertical="center"/>
    </xf>
    <xf numFmtId="167" fontId="24" fillId="0" borderId="1" xfId="19" applyNumberFormat="1" applyFont="1" applyFill="1" applyBorder="1" applyAlignment="1">
      <alignment horizontal="right" vertical="center"/>
    </xf>
    <xf numFmtId="167" fontId="26" fillId="26" borderId="1" xfId="19" applyNumberFormat="1" applyFont="1" applyFill="1" applyBorder="1" applyAlignment="1">
      <alignment horizontal="right" vertical="center"/>
    </xf>
    <xf numFmtId="167" fontId="24" fillId="0" borderId="16" xfId="19" applyNumberFormat="1" applyFont="1" applyFill="1" applyBorder="1" applyAlignment="1">
      <alignment horizontal="right" vertical="center"/>
    </xf>
    <xf numFmtId="167" fontId="26" fillId="27" borderId="22" xfId="19" applyNumberFormat="1" applyFont="1" applyFill="1" applyBorder="1" applyAlignment="1">
      <alignment horizontal="right" vertical="center"/>
    </xf>
    <xf numFmtId="167" fontId="26" fillId="0" borderId="25" xfId="19" applyNumberFormat="1" applyFont="1" applyFill="1" applyBorder="1" applyAlignment="1">
      <alignment horizontal="right" vertical="center"/>
    </xf>
    <xf numFmtId="0" fontId="24" fillId="0" borderId="39" xfId="16" applyFont="1" applyFill="1" applyBorder="1" applyAlignment="1">
      <alignment vertical="center"/>
    </xf>
    <xf numFmtId="0" fontId="24" fillId="0" borderId="26" xfId="16" applyFont="1" applyFill="1" applyBorder="1" applyAlignment="1">
      <alignment vertical="center"/>
    </xf>
    <xf numFmtId="0" fontId="0" fillId="0" borderId="0" xfId="0" applyFill="1"/>
    <xf numFmtId="0" fontId="29" fillId="0" borderId="3" xfId="17" applyNumberFormat="1" applyFont="1" applyFill="1" applyBorder="1" applyAlignment="1">
      <alignment horizontal="center" vertical="center" wrapText="1"/>
    </xf>
    <xf numFmtId="0" fontId="29" fillId="0" borderId="4" xfId="17" applyNumberFormat="1" applyFont="1" applyFill="1" applyBorder="1" applyAlignment="1">
      <alignment horizontal="center" vertical="center" wrapText="1"/>
    </xf>
    <xf numFmtId="0" fontId="29" fillId="0" borderId="5" xfId="17" applyNumberFormat="1" applyFont="1" applyFill="1" applyBorder="1" applyAlignment="1">
      <alignment horizontal="center" vertical="center" wrapText="1"/>
    </xf>
    <xf numFmtId="0" fontId="29" fillId="0" borderId="7" xfId="17" applyNumberFormat="1" applyFont="1" applyFill="1" applyBorder="1" applyAlignment="1">
      <alignment horizontal="center" vertical="center" wrapText="1"/>
    </xf>
    <xf numFmtId="0" fontId="29" fillId="0" borderId="8" xfId="17" applyNumberFormat="1" applyFont="1" applyFill="1" applyBorder="1" applyAlignment="1">
      <alignment horizontal="center" vertical="center" wrapText="1"/>
    </xf>
    <xf numFmtId="0" fontId="29" fillId="0" borderId="9" xfId="17" applyNumberFormat="1" applyFont="1" applyFill="1" applyBorder="1" applyAlignment="1">
      <alignment horizontal="center" vertical="center" wrapText="1"/>
    </xf>
    <xf numFmtId="4" fontId="29" fillId="0" borderId="6" xfId="18" applyNumberFormat="1" applyFont="1" applyFill="1" applyBorder="1" applyAlignment="1">
      <alignment horizontal="center" vertical="center" wrapText="1"/>
    </xf>
    <xf numFmtId="4" fontId="29" fillId="0" borderId="10" xfId="18" applyNumberFormat="1" applyFont="1" applyFill="1" applyBorder="1" applyAlignment="1">
      <alignment horizontal="center" vertical="center" wrapText="1"/>
    </xf>
    <xf numFmtId="49" fontId="24" fillId="0" borderId="14" xfId="17" applyNumberFormat="1" applyFont="1" applyFill="1" applyBorder="1" applyAlignment="1">
      <alignment horizontal="right" vertical="center"/>
    </xf>
    <xf numFmtId="49" fontId="24" fillId="0" borderId="0" xfId="17" applyNumberFormat="1" applyFont="1" applyFill="1" applyBorder="1" applyAlignment="1">
      <alignment horizontal="right" vertical="center"/>
    </xf>
    <xf numFmtId="49" fontId="24" fillId="0" borderId="17" xfId="17" applyNumberFormat="1" applyFont="1" applyFill="1" applyBorder="1" applyAlignment="1">
      <alignment horizontal="right" vertical="center"/>
    </xf>
    <xf numFmtId="49" fontId="24" fillId="0" borderId="14" xfId="17" applyNumberFormat="1" applyFont="1" applyFill="1" applyBorder="1" applyAlignment="1">
      <alignment horizontal="left" vertical="center"/>
    </xf>
    <xf numFmtId="49" fontId="24" fillId="0" borderId="15" xfId="17" applyNumberFormat="1" applyFont="1" applyFill="1" applyBorder="1" applyAlignment="1">
      <alignment horizontal="left" vertical="center"/>
    </xf>
    <xf numFmtId="49" fontId="24" fillId="0" borderId="0" xfId="17" applyNumberFormat="1" applyFont="1" applyFill="1" applyBorder="1" applyAlignment="1">
      <alignment horizontal="left" vertical="center"/>
    </xf>
    <xf numFmtId="49" fontId="24" fillId="0" borderId="13" xfId="17" applyNumberFormat="1" applyFont="1" applyFill="1" applyBorder="1" applyAlignment="1">
      <alignment horizontal="left" vertical="center"/>
    </xf>
    <xf numFmtId="49" fontId="24" fillId="0" borderId="17" xfId="17" applyNumberFormat="1" applyFont="1" applyFill="1" applyBorder="1" applyAlignment="1">
      <alignment horizontal="left" vertical="center"/>
    </xf>
    <xf numFmtId="49" fontId="24" fillId="0" borderId="18" xfId="17" applyNumberFormat="1" applyFont="1" applyFill="1" applyBorder="1" applyAlignment="1">
      <alignment horizontal="left" vertical="center"/>
    </xf>
    <xf numFmtId="167" fontId="24" fillId="0" borderId="11" xfId="19" applyNumberFormat="1" applyFont="1" applyFill="1" applyBorder="1" applyAlignment="1">
      <alignment horizontal="right" vertical="center"/>
    </xf>
    <xf numFmtId="167" fontId="24" fillId="0" borderId="16" xfId="19" applyNumberFormat="1" applyFont="1" applyFill="1" applyBorder="1" applyAlignment="1">
      <alignment horizontal="right" vertical="center"/>
    </xf>
    <xf numFmtId="167" fontId="24" fillId="0" borderId="10" xfId="19" applyNumberFormat="1" applyFont="1" applyFill="1" applyBorder="1" applyAlignment="1">
      <alignment horizontal="right" vertical="center"/>
    </xf>
    <xf numFmtId="0" fontId="25" fillId="0" borderId="39" xfId="16" applyFont="1" applyFill="1" applyBorder="1" applyAlignment="1">
      <alignment horizontal="center" vertical="center"/>
    </xf>
    <xf numFmtId="0" fontId="25" fillId="0" borderId="40" xfId="16" applyFont="1" applyFill="1" applyBorder="1" applyAlignment="1">
      <alignment horizontal="center" vertical="center"/>
    </xf>
    <xf numFmtId="0" fontId="25" fillId="0" borderId="26" xfId="16" applyFont="1" applyFill="1" applyBorder="1" applyAlignment="1">
      <alignment horizontal="center" vertical="center"/>
    </xf>
    <xf numFmtId="0" fontId="25" fillId="0" borderId="27" xfId="16" applyFont="1" applyFill="1" applyBorder="1" applyAlignment="1">
      <alignment horizontal="center" vertical="center"/>
    </xf>
    <xf numFmtId="49" fontId="26" fillId="26" borderId="8" xfId="17" applyNumberFormat="1" applyFont="1" applyFill="1" applyBorder="1" applyAlignment="1">
      <alignment horizontal="left" vertical="center"/>
    </xf>
    <xf numFmtId="49" fontId="26" fillId="26" borderId="9" xfId="17" applyNumberFormat="1" applyFont="1" applyFill="1" applyBorder="1" applyAlignment="1">
      <alignment horizontal="left" vertical="center"/>
    </xf>
    <xf numFmtId="49" fontId="24" fillId="0" borderId="14" xfId="17" applyNumberFormat="1" applyFont="1" applyFill="1" applyBorder="1" applyAlignment="1">
      <alignment horizontal="center" vertical="center"/>
    </xf>
    <xf numFmtId="49" fontId="24" fillId="0" borderId="0" xfId="17" applyNumberFormat="1" applyFont="1" applyFill="1" applyBorder="1" applyAlignment="1">
      <alignment horizontal="center" vertical="center"/>
    </xf>
    <xf numFmtId="49" fontId="24" fillId="0" borderId="17" xfId="17" applyNumberFormat="1" applyFont="1" applyFill="1" applyBorder="1" applyAlignment="1">
      <alignment horizontal="center" vertical="center"/>
    </xf>
    <xf numFmtId="49" fontId="33" fillId="27" borderId="19" xfId="17" applyNumberFormat="1" applyFont="1" applyFill="1" applyBorder="1" applyAlignment="1">
      <alignment horizontal="left" vertical="center"/>
    </xf>
    <xf numFmtId="49" fontId="26" fillId="27" borderId="20" xfId="17" applyNumberFormat="1" applyFont="1" applyFill="1" applyBorder="1" applyAlignment="1">
      <alignment horizontal="left" vertical="center"/>
    </xf>
    <xf numFmtId="49" fontId="26" fillId="27" borderId="21" xfId="17" applyNumberFormat="1" applyFont="1" applyFill="1" applyBorder="1" applyAlignment="1">
      <alignment horizontal="left" vertical="center"/>
    </xf>
    <xf numFmtId="49" fontId="26" fillId="0" borderId="0" xfId="17" applyNumberFormat="1" applyFont="1" applyFill="1" applyBorder="1" applyAlignment="1">
      <alignment horizontal="center" vertical="center"/>
    </xf>
    <xf numFmtId="49" fontId="26" fillId="0" borderId="0" xfId="16" applyNumberFormat="1" applyFont="1" applyFill="1" applyBorder="1" applyAlignment="1">
      <alignment horizontal="left" vertical="center"/>
    </xf>
    <xf numFmtId="49" fontId="26" fillId="0" borderId="13" xfId="16" applyNumberFormat="1" applyFont="1" applyFill="1" applyBorder="1" applyAlignment="1">
      <alignment horizontal="left" vertical="center"/>
    </xf>
    <xf numFmtId="167" fontId="26" fillId="0" borderId="11" xfId="19" applyNumberFormat="1" applyFont="1" applyFill="1" applyBorder="1" applyAlignment="1">
      <alignment horizontal="right" vertical="center"/>
    </xf>
    <xf numFmtId="167" fontId="26" fillId="0" borderId="10" xfId="19" applyNumberFormat="1" applyFont="1" applyFill="1" applyBorder="1" applyAlignment="1">
      <alignment horizontal="right" vertical="center"/>
    </xf>
    <xf numFmtId="49" fontId="26" fillId="0" borderId="14" xfId="17" applyNumberFormat="1" applyFont="1" applyFill="1" applyBorder="1" applyAlignment="1">
      <alignment horizontal="center" vertical="center"/>
    </xf>
    <xf numFmtId="49" fontId="26" fillId="0" borderId="17" xfId="17" applyNumberFormat="1" applyFont="1" applyFill="1" applyBorder="1" applyAlignment="1">
      <alignment horizontal="center" vertical="center"/>
    </xf>
    <xf numFmtId="49" fontId="26" fillId="0" borderId="14" xfId="16" applyNumberFormat="1" applyFont="1" applyFill="1" applyBorder="1" applyAlignment="1">
      <alignment horizontal="left" vertical="center"/>
    </xf>
    <xf numFmtId="49" fontId="26" fillId="0" borderId="15" xfId="16" applyNumberFormat="1" applyFont="1" applyFill="1" applyBorder="1" applyAlignment="1">
      <alignment horizontal="left" vertical="center"/>
    </xf>
    <xf numFmtId="49" fontId="26" fillId="0" borderId="17" xfId="16" applyNumberFormat="1" applyFont="1" applyFill="1" applyBorder="1" applyAlignment="1">
      <alignment horizontal="left" vertical="center"/>
    </xf>
    <xf numFmtId="49" fontId="26" fillId="0" borderId="18" xfId="16" applyNumberFormat="1" applyFont="1" applyFill="1" applyBorder="1" applyAlignment="1">
      <alignment horizontal="left" vertical="center"/>
    </xf>
  </cellXfs>
  <cellStyles count="71">
    <cellStyle name="20% - Colore 1 2" xfId="22"/>
    <cellStyle name="20% - Colore 2 2" xfId="23"/>
    <cellStyle name="20% - Colore 3 2" xfId="24"/>
    <cellStyle name="20% - Colore 4 2" xfId="25"/>
    <cellStyle name="20% - Colore 5 2" xfId="26"/>
    <cellStyle name="20% - Colore 6 2" xfId="27"/>
    <cellStyle name="40% - Colore 1 2" xfId="28"/>
    <cellStyle name="40% - Colore 2 2" xfId="29"/>
    <cellStyle name="40% - Colore 3 2" xfId="30"/>
    <cellStyle name="40% - Colore 4 2" xfId="31"/>
    <cellStyle name="40% - Colore 5 2" xfId="32"/>
    <cellStyle name="40% - Colore 6 2" xfId="33"/>
    <cellStyle name="60% - Colore 1 2" xfId="34"/>
    <cellStyle name="60% - Colore 2 2" xfId="35"/>
    <cellStyle name="60% - Colore 3 2" xfId="36"/>
    <cellStyle name="60% - Colore 4 2" xfId="37"/>
    <cellStyle name="60% - Colore 5 2" xfId="38"/>
    <cellStyle name="60% - Colore 6 2" xfId="39"/>
    <cellStyle name="Calcolo 2" xfId="40"/>
    <cellStyle name="Cella collegata 2" xfId="41"/>
    <cellStyle name="Cella da controllare 2" xfId="42"/>
    <cellStyle name="Colore 1 2" xfId="43"/>
    <cellStyle name="Colore 2 2" xfId="44"/>
    <cellStyle name="Colore 3 2" xfId="45"/>
    <cellStyle name="Colore 4 2" xfId="46"/>
    <cellStyle name="Colore 5 2" xfId="47"/>
    <cellStyle name="Colore 6 2" xfId="48"/>
    <cellStyle name="Comma [0]_Marilù (v.0.5)" xfId="49"/>
    <cellStyle name="Comma [0]_Marilù (v.0.5) 2" xfId="17"/>
    <cellStyle name="Comma 2" xfId="50"/>
    <cellStyle name="Input 2" xfId="51"/>
    <cellStyle name="Migliaia [0]_Asl 6_Raccordo MONISANIT al 31 dicembre 2007 (v. FINALE del 30.05.2008)" xfId="18"/>
    <cellStyle name="Migliaia [0]_Asl 6_Raccordo MONISANIT al 31 dicembre 2007 (v. FINALE del 30.05.2008) 2" xfId="21"/>
    <cellStyle name="Migliaia 2" xfId="19"/>
    <cellStyle name="Neutrale 2" xfId="52"/>
    <cellStyle name="Normal 2" xfId="53"/>
    <cellStyle name="Normal_Sheet1" xfId="54"/>
    <cellStyle name="Normale" xfId="0" builtinId="0"/>
    <cellStyle name="Normale 2" xfId="55"/>
    <cellStyle name="Normale 3" xfId="56"/>
    <cellStyle name="Normale_Asl 6_Raccordo MONISANIT al 31 dicembre 2007 (v. FINALE del 30.05.2008) 2" xfId="16"/>
    <cellStyle name="Nota 2" xfId="57"/>
    <cellStyle name="Output 2" xfId="58"/>
    <cellStyle name="Percent 2" xfId="59"/>
    <cellStyle name="Percent 3" xfId="20"/>
    <cellStyle name="SAS FM Client calculated data cell (data entry table)" xfId="13"/>
    <cellStyle name="SAS FM Client calculated data cell (read only table)" xfId="14"/>
    <cellStyle name="SAS FM Column drillable header" xfId="11"/>
    <cellStyle name="SAS FM Column header" xfId="3"/>
    <cellStyle name="SAS FM Drill path" xfId="5"/>
    <cellStyle name="SAS FM Invalid data cell" xfId="8"/>
    <cellStyle name="SAS FM No query data cell" xfId="15"/>
    <cellStyle name="SAS FM Protected member data cell" xfId="2"/>
    <cellStyle name="SAS FM Read-only data cell (data entry table)" xfId="6"/>
    <cellStyle name="SAS FM Read-only data cell (read-only table)" xfId="4"/>
    <cellStyle name="SAS FM Row drillable header" xfId="12"/>
    <cellStyle name="SAS FM Row header" xfId="9"/>
    <cellStyle name="SAS FM Row header 2" xfId="60"/>
    <cellStyle name="SAS FM Slicers" xfId="10"/>
    <cellStyle name="SAS FM Supplemented member data cell" xfId="1"/>
    <cellStyle name="SAS FM Writeable data cell" xfId="7"/>
    <cellStyle name="Testo avviso 2" xfId="61"/>
    <cellStyle name="Testo descrittivo 2" xfId="62"/>
    <cellStyle name="Titolo 1 2" xfId="63"/>
    <cellStyle name="Titolo 2 2" xfId="64"/>
    <cellStyle name="Titolo 3 2" xfId="65"/>
    <cellStyle name="Titolo 4 2" xfId="66"/>
    <cellStyle name="Titolo 5" xfId="67"/>
    <cellStyle name="Totale 2" xfId="68"/>
    <cellStyle name="Valore non valido 2" xfId="69"/>
    <cellStyle name="Valore valido 2" xfId="7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FEFEF"/>
      <rgbColor rgb="00808080"/>
      <rgbColor rgb="009999FF"/>
      <rgbColor rgb="00993366"/>
      <rgbColor rgb="00FFFFCC"/>
      <rgbColor rgb="00CCFFFF"/>
      <rgbColor rgb="00660066"/>
      <rgbColor rgb="00FFE0E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CCE5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A37BBB42-E8C1-4E09-B9CA-F009CE620C08}" ax:persistence="persistPropertyBag">
  <ax:ocxPr ax:name="RawObjectTypeName" ax:value=""/>
  <ax:ocxPr ax:name="RawObjectAssemblyName" ax:value=""/>
  <ax:ocxPr ax:name="RawObjectAssemblyPath" ax:value=""/>
  <ax:ocxPr ax:name="Cookie" ax:value="_ActiveXWrapper3:CE-118:NewTable0_Slicer_4:cedfa50d-80dd-4ef5-bcf6-d74705634ade"/>
  <ax:ocxPr ax:name="ControlInfo_cb" ax:value="0"/>
  <ax:ocxPr ax:name="ControlInfo_hAccel" ax:value="0"/>
  <ax:ocxPr ax:name="ControlInfo_cAccel" ax:value="0"/>
  <ax:ocxPr ax:name="ControlInfo_dwFlags" ax:value="0"/>
  <ax:ocxPr ax:name="MiscStatusBits" ax:value="0"/>
  <ax:ocxPr ax:name="Sizel_cx" ax:value="529"/>
  <ax:ocxPr ax:name="Sizel_cy" ax:value="503"/>
  <ax:ocxPr ax:name="IsDynamic" ax:value="-1"/>
</ax:ocx>
</file>

<file path=xl/activeX/activeX2.xml><?xml version="1.0" encoding="utf-8"?>
<ax:ocx xmlns:ax="http://schemas.microsoft.com/office/2006/activeX" xmlns:r="http://schemas.openxmlformats.org/officeDocument/2006/relationships" ax:classid="{A37BBB42-E8C1-4E09-B9CA-F009CE620C08}" ax:persistence="persistPropertyBag">
  <ax:ocxPr ax:name="RawObjectTypeName" ax:value=""/>
  <ax:ocxPr ax:name="RawObjectAssemblyName" ax:value=""/>
  <ax:ocxPr ax:name="RawObjectAssemblyPath" ax:value=""/>
  <ax:ocxPr ax:name="Cookie" ax:value="_ActiveXWrapper2:CE-118:NewTable0_Slicer_1:804fe857-f872-46eb-9ec8-5b3cfded8ce0"/>
  <ax:ocxPr ax:name="ControlInfo_cb" ax:value="0"/>
  <ax:ocxPr ax:name="ControlInfo_hAccel" ax:value="0"/>
  <ax:ocxPr ax:name="ControlInfo_cAccel" ax:value="0"/>
  <ax:ocxPr ax:name="ControlInfo_dwFlags" ax:value="0"/>
  <ax:ocxPr ax:name="MiscStatusBits" ax:value="0"/>
  <ax:ocxPr ax:name="Sizel_cx" ax:value="529"/>
  <ax:ocxPr ax:name="Sizel_cy" ax:value="503"/>
  <ax:ocxPr ax:name="IsDynamic" ax:value="-1"/>
</ax:ocx>
</file>

<file path=xl/activeX/activeX3.xml><?xml version="1.0" encoding="utf-8"?>
<ax:ocx xmlns:ax="http://schemas.microsoft.com/office/2006/activeX" xmlns:r="http://schemas.openxmlformats.org/officeDocument/2006/relationships" ax:classid="{A37BBB42-E8C1-4E09-B9CA-F009CE620C08}" ax:persistence="persistPropertyBag">
  <ax:ocxPr ax:name="RawObjectTypeName" ax:value=""/>
  <ax:ocxPr ax:name="RawObjectAssemblyName" ax:value=""/>
  <ax:ocxPr ax:name="RawObjectAssemblyPath" ax:value=""/>
  <ax:ocxPr ax:name="Cookie" ax:value="_ActiveXWrapper1:CE-118:NewTable0_Slicer_0:54b822d9-588b-4497-b4ac-32483fea0af4"/>
  <ax:ocxPr ax:name="ControlInfo_cb" ax:value="0"/>
  <ax:ocxPr ax:name="ControlInfo_hAccel" ax:value="0"/>
  <ax:ocxPr ax:name="ControlInfo_cAccel" ax:value="0"/>
  <ax:ocxPr ax:name="ControlInfo_dwFlags" ax:value="0"/>
  <ax:ocxPr ax:name="MiscStatusBits" ax:value="0"/>
  <ax:ocxPr ax:name="Sizel_cx" ax:value="529"/>
  <ax:ocxPr ax:name="Sizel_cy" ax:value="503"/>
  <ax:ocxPr ax:name="IsDynamic" ax:value="-1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3</xdr:row>
      <xdr:rowOff>95250</xdr:rowOff>
    </xdr:from>
    <xdr:to>
      <xdr:col>0</xdr:col>
      <xdr:colOff>3562350</xdr:colOff>
      <xdr:row>5</xdr:row>
      <xdr:rowOff>149679</xdr:rowOff>
    </xdr:to>
    <xdr:pic>
      <xdr:nvPicPr>
        <xdr:cNvPr id="5" name="Picture 1" descr="barrabw_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733425"/>
          <a:ext cx="3209925" cy="435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1</xdr:col>
          <xdr:colOff>200025</xdr:colOff>
          <xdr:row>4</xdr:row>
          <xdr:rowOff>0</xdr:rowOff>
        </xdr:to>
        <xdr:sp macro="" textlink="">
          <xdr:nvSpPr>
            <xdr:cNvPr id="1439" name="_ActiveXWrapper1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9525</xdr:rowOff>
        </xdr:from>
        <xdr:to>
          <xdr:col>1</xdr:col>
          <xdr:colOff>200025</xdr:colOff>
          <xdr:row>5</xdr:row>
          <xdr:rowOff>0</xdr:rowOff>
        </xdr:to>
        <xdr:sp macro="" textlink="">
          <xdr:nvSpPr>
            <xdr:cNvPr id="1440" name="_ActiveXWrapper2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1</xdr:col>
          <xdr:colOff>200025</xdr:colOff>
          <xdr:row>8</xdr:row>
          <xdr:rowOff>0</xdr:rowOff>
        </xdr:to>
        <xdr:sp macro="" textlink="">
          <xdr:nvSpPr>
            <xdr:cNvPr id="1441" name="_ActiveXWrapper3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5"/>
  <sheetViews>
    <sheetView workbookViewId="0"/>
  </sheetViews>
  <sheetFormatPr defaultRowHeight="15" x14ac:dyDescent="0.25"/>
  <sheetData>
    <row r="1" spans="2:10" ht="409.5" x14ac:dyDescent="0.25">
      <c r="B1" s="1" t="s">
        <v>704</v>
      </c>
      <c r="C1" s="1" t="s">
        <v>705</v>
      </c>
      <c r="J1" s="1" t="s">
        <v>709</v>
      </c>
    </row>
    <row r="2" spans="2:10" x14ac:dyDescent="0.25">
      <c r="J2" s="12" t="s">
        <v>710</v>
      </c>
    </row>
    <row r="3" spans="2:10" ht="409.5" x14ac:dyDescent="0.25">
      <c r="J3" s="1" t="s">
        <v>711</v>
      </c>
    </row>
    <row r="4" spans="2:10" ht="409.5" x14ac:dyDescent="0.25">
      <c r="J4" s="1" t="s">
        <v>712</v>
      </c>
    </row>
    <row r="5" spans="2:10" ht="409.5" x14ac:dyDescent="0.25">
      <c r="J5" s="1" t="s">
        <v>713</v>
      </c>
    </row>
    <row r="6" spans="2:10" ht="409.5" x14ac:dyDescent="0.25">
      <c r="J6" s="1" t="s">
        <v>714</v>
      </c>
    </row>
    <row r="7" spans="2:10" ht="409.5" x14ac:dyDescent="0.25">
      <c r="J7" s="1" t="s">
        <v>715</v>
      </c>
    </row>
    <row r="8" spans="2:10" ht="409.5" x14ac:dyDescent="0.25">
      <c r="J8" s="1" t="s">
        <v>716</v>
      </c>
    </row>
    <row r="9" spans="2:10" ht="409.5" x14ac:dyDescent="0.25">
      <c r="J9" s="1" t="s">
        <v>717</v>
      </c>
    </row>
    <row r="10" spans="2:10" ht="409.5" x14ac:dyDescent="0.25">
      <c r="J10" s="1" t="s">
        <v>718</v>
      </c>
    </row>
    <row r="11" spans="2:10" ht="409.5" x14ac:dyDescent="0.25">
      <c r="J11" s="1" t="s">
        <v>719</v>
      </c>
    </row>
    <row r="12" spans="2:10" ht="409.5" x14ac:dyDescent="0.25">
      <c r="J12" s="1" t="s">
        <v>720</v>
      </c>
    </row>
    <row r="13" spans="2:10" ht="409.5" x14ac:dyDescent="0.25">
      <c r="J13" s="1" t="s">
        <v>721</v>
      </c>
    </row>
    <row r="14" spans="2:10" ht="409.5" x14ac:dyDescent="0.25">
      <c r="J14" s="1" t="s">
        <v>722</v>
      </c>
    </row>
    <row r="15" spans="2:10" ht="409.5" x14ac:dyDescent="0.25">
      <c r="J15" s="1" t="s">
        <v>723</v>
      </c>
    </row>
    <row r="16" spans="2:10" ht="409.5" x14ac:dyDescent="0.25">
      <c r="J16" s="1" t="s">
        <v>724</v>
      </c>
    </row>
    <row r="17" spans="10:10" ht="409.5" x14ac:dyDescent="0.25">
      <c r="J17" s="1" t="s">
        <v>725</v>
      </c>
    </row>
    <row r="18" spans="10:10" ht="409.5" x14ac:dyDescent="0.25">
      <c r="J18" s="1" t="s">
        <v>726</v>
      </c>
    </row>
    <row r="19" spans="10:10" ht="409.5" x14ac:dyDescent="0.25">
      <c r="J19" s="1" t="s">
        <v>727</v>
      </c>
    </row>
    <row r="20" spans="10:10" ht="409.5" x14ac:dyDescent="0.25">
      <c r="J20" s="1" t="s">
        <v>728</v>
      </c>
    </row>
    <row r="21" spans="10:10" ht="409.5" x14ac:dyDescent="0.25">
      <c r="J21" s="1" t="s">
        <v>729</v>
      </c>
    </row>
    <row r="22" spans="10:10" ht="409.5" x14ac:dyDescent="0.25">
      <c r="J22" s="1" t="s">
        <v>730</v>
      </c>
    </row>
    <row r="23" spans="10:10" ht="409.5" x14ac:dyDescent="0.25">
      <c r="J23" s="1" t="s">
        <v>731</v>
      </c>
    </row>
    <row r="24" spans="10:10" ht="409.5" x14ac:dyDescent="0.25">
      <c r="J24" s="1" t="s">
        <v>732</v>
      </c>
    </row>
    <row r="25" spans="10:10" ht="409.5" x14ac:dyDescent="0.25">
      <c r="J25" s="1" t="s">
        <v>733</v>
      </c>
    </row>
    <row r="26" spans="10:10" ht="409.5" x14ac:dyDescent="0.25">
      <c r="J26" s="1" t="s">
        <v>734</v>
      </c>
    </row>
    <row r="27" spans="10:10" ht="409.5" x14ac:dyDescent="0.25">
      <c r="J27" s="1" t="s">
        <v>735</v>
      </c>
    </row>
    <row r="28" spans="10:10" ht="409.5" x14ac:dyDescent="0.25">
      <c r="J28" s="1" t="s">
        <v>736</v>
      </c>
    </row>
    <row r="29" spans="10:10" ht="409.5" x14ac:dyDescent="0.25">
      <c r="J29" s="1" t="s">
        <v>737</v>
      </c>
    </row>
    <row r="30" spans="10:10" ht="409.5" x14ac:dyDescent="0.25">
      <c r="J30" s="1" t="s">
        <v>738</v>
      </c>
    </row>
    <row r="31" spans="10:10" ht="409.5" x14ac:dyDescent="0.25">
      <c r="J31" s="1" t="s">
        <v>739</v>
      </c>
    </row>
    <row r="32" spans="10:10" ht="409.5" x14ac:dyDescent="0.25">
      <c r="J32" s="1" t="s">
        <v>740</v>
      </c>
    </row>
    <row r="33" spans="10:10" ht="409.5" x14ac:dyDescent="0.25">
      <c r="J33" s="1" t="s">
        <v>741</v>
      </c>
    </row>
    <row r="34" spans="10:10" ht="409.5" x14ac:dyDescent="0.25">
      <c r="J34" s="1" t="s">
        <v>742</v>
      </c>
    </row>
    <row r="35" spans="10:10" ht="409.5" x14ac:dyDescent="0.25">
      <c r="J35" s="1" t="s">
        <v>743</v>
      </c>
    </row>
    <row r="36" spans="10:10" ht="409.5" x14ac:dyDescent="0.25">
      <c r="J36" s="1" t="s">
        <v>744</v>
      </c>
    </row>
    <row r="37" spans="10:10" ht="409.5" x14ac:dyDescent="0.25">
      <c r="J37" s="1" t="s">
        <v>745</v>
      </c>
    </row>
    <row r="38" spans="10:10" ht="409.5" x14ac:dyDescent="0.25">
      <c r="J38" s="1" t="s">
        <v>746</v>
      </c>
    </row>
    <row r="39" spans="10:10" ht="409.5" x14ac:dyDescent="0.25">
      <c r="J39" s="1" t="s">
        <v>747</v>
      </c>
    </row>
    <row r="40" spans="10:10" ht="409.5" x14ac:dyDescent="0.25">
      <c r="J40" s="1" t="s">
        <v>748</v>
      </c>
    </row>
    <row r="41" spans="10:10" ht="409.5" x14ac:dyDescent="0.25">
      <c r="J41" s="1" t="s">
        <v>749</v>
      </c>
    </row>
    <row r="42" spans="10:10" ht="409.5" x14ac:dyDescent="0.25">
      <c r="J42" s="1" t="s">
        <v>750</v>
      </c>
    </row>
    <row r="43" spans="10:10" ht="409.5" x14ac:dyDescent="0.25">
      <c r="J43" s="1" t="s">
        <v>751</v>
      </c>
    </row>
    <row r="44" spans="10:10" ht="409.5" x14ac:dyDescent="0.25">
      <c r="J44" s="1" t="s">
        <v>752</v>
      </c>
    </row>
    <row r="45" spans="10:10" ht="409.5" x14ac:dyDescent="0.25">
      <c r="J45" s="1" t="s">
        <v>753</v>
      </c>
    </row>
    <row r="46" spans="10:10" ht="409.5" x14ac:dyDescent="0.25">
      <c r="J46" s="1" t="s">
        <v>754</v>
      </c>
    </row>
    <row r="47" spans="10:10" ht="409.5" x14ac:dyDescent="0.25">
      <c r="J47" s="1" t="s">
        <v>755</v>
      </c>
    </row>
    <row r="48" spans="10:10" ht="409.5" x14ac:dyDescent="0.25">
      <c r="J48" s="1" t="s">
        <v>756</v>
      </c>
    </row>
    <row r="49" spans="10:10" ht="409.5" x14ac:dyDescent="0.25">
      <c r="J49" s="1" t="s">
        <v>757</v>
      </c>
    </row>
    <row r="50" spans="10:10" ht="409.5" x14ac:dyDescent="0.25">
      <c r="J50" s="1" t="s">
        <v>758</v>
      </c>
    </row>
    <row r="51" spans="10:10" ht="409.5" x14ac:dyDescent="0.25">
      <c r="J51" s="1" t="s">
        <v>759</v>
      </c>
    </row>
    <row r="52" spans="10:10" ht="409.5" x14ac:dyDescent="0.25">
      <c r="J52" s="1" t="s">
        <v>760</v>
      </c>
    </row>
    <row r="53" spans="10:10" ht="409.5" x14ac:dyDescent="0.25">
      <c r="J53" s="1" t="s">
        <v>761</v>
      </c>
    </row>
    <row r="54" spans="10:10" ht="409.5" x14ac:dyDescent="0.25">
      <c r="J54" s="1" t="s">
        <v>762</v>
      </c>
    </row>
    <row r="55" spans="10:10" ht="409.5" x14ac:dyDescent="0.25">
      <c r="J55" s="1" t="s">
        <v>763</v>
      </c>
    </row>
    <row r="56" spans="10:10" ht="409.5" x14ac:dyDescent="0.25">
      <c r="J56" s="1" t="s">
        <v>764</v>
      </c>
    </row>
    <row r="57" spans="10:10" ht="409.5" x14ac:dyDescent="0.25">
      <c r="J57" s="1" t="s">
        <v>767</v>
      </c>
    </row>
    <row r="58" spans="10:10" ht="315" x14ac:dyDescent="0.25">
      <c r="J58" s="1" t="s">
        <v>765</v>
      </c>
    </row>
    <row r="59" spans="10:10" x14ac:dyDescent="0.25">
      <c r="J59" s="1"/>
    </row>
    <row r="60" spans="10:10" x14ac:dyDescent="0.25">
      <c r="J60" s="1"/>
    </row>
    <row r="61" spans="10:10" x14ac:dyDescent="0.25">
      <c r="J61" s="1"/>
    </row>
    <row r="62" spans="10:10" x14ac:dyDescent="0.25">
      <c r="J62" s="1"/>
    </row>
    <row r="63" spans="10:10" x14ac:dyDescent="0.25">
      <c r="J63" s="1"/>
    </row>
    <row r="64" spans="10:10" x14ac:dyDescent="0.25">
      <c r="J64" s="1"/>
    </row>
    <row r="65" spans="10:10" x14ac:dyDescent="0.25">
      <c r="J65" s="1"/>
    </row>
    <row r="66" spans="10:10" x14ac:dyDescent="0.25">
      <c r="J66" s="1"/>
    </row>
    <row r="67" spans="10:10" x14ac:dyDescent="0.25">
      <c r="J67" s="1"/>
    </row>
    <row r="68" spans="10:10" x14ac:dyDescent="0.25">
      <c r="J68" s="1"/>
    </row>
    <row r="69" spans="10:10" x14ac:dyDescent="0.25">
      <c r="J69" s="1"/>
    </row>
    <row r="70" spans="10:10" x14ac:dyDescent="0.25">
      <c r="J70" s="1"/>
    </row>
    <row r="71" spans="10:10" x14ac:dyDescent="0.25">
      <c r="J71" s="1"/>
    </row>
    <row r="72" spans="10:10" x14ac:dyDescent="0.25">
      <c r="J72" s="1"/>
    </row>
    <row r="73" spans="10:10" x14ac:dyDescent="0.25">
      <c r="J73" s="1"/>
    </row>
    <row r="74" spans="10:10" x14ac:dyDescent="0.25">
      <c r="J74" s="1"/>
    </row>
    <row r="75" spans="10:10" x14ac:dyDescent="0.25">
      <c r="J75" s="1"/>
    </row>
    <row r="76" spans="10:10" x14ac:dyDescent="0.25">
      <c r="J76" s="1"/>
    </row>
    <row r="77" spans="10:10" x14ac:dyDescent="0.25">
      <c r="J77" s="1"/>
    </row>
    <row r="78" spans="10:10" x14ac:dyDescent="0.25">
      <c r="J78" s="1"/>
    </row>
    <row r="79" spans="10:10" x14ac:dyDescent="0.25">
      <c r="J79" s="1"/>
    </row>
    <row r="80" spans="10:10" x14ac:dyDescent="0.25">
      <c r="J80" s="1"/>
    </row>
    <row r="81" spans="10:10" x14ac:dyDescent="0.25">
      <c r="J81" s="1"/>
    </row>
    <row r="82" spans="10:10" x14ac:dyDescent="0.25">
      <c r="J82" s="1"/>
    </row>
    <row r="83" spans="10:10" x14ac:dyDescent="0.25">
      <c r="J83" s="1"/>
    </row>
    <row r="84" spans="10:10" x14ac:dyDescent="0.25">
      <c r="J84" s="1"/>
    </row>
    <row r="85" spans="10:10" x14ac:dyDescent="0.25">
      <c r="J85" s="1"/>
    </row>
    <row r="86" spans="10:10" x14ac:dyDescent="0.25">
      <c r="J86" s="1"/>
    </row>
    <row r="87" spans="10:10" x14ac:dyDescent="0.25">
      <c r="J87" s="1"/>
    </row>
    <row r="88" spans="10:10" x14ac:dyDescent="0.25">
      <c r="J88" s="1"/>
    </row>
    <row r="89" spans="10:10" x14ac:dyDescent="0.25">
      <c r="J89" s="1"/>
    </row>
    <row r="90" spans="10:10" x14ac:dyDescent="0.25">
      <c r="J90" s="1"/>
    </row>
    <row r="91" spans="10:10" x14ac:dyDescent="0.25">
      <c r="J91" s="1"/>
    </row>
    <row r="92" spans="10:10" x14ac:dyDescent="0.25">
      <c r="J92" s="1"/>
    </row>
    <row r="93" spans="10:10" x14ac:dyDescent="0.25">
      <c r="J93" s="1"/>
    </row>
    <row r="94" spans="10:10" x14ac:dyDescent="0.25">
      <c r="J94" s="1"/>
    </row>
    <row r="95" spans="10:10" x14ac:dyDescent="0.25">
      <c r="J9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C562"/>
  <sheetViews>
    <sheetView showGridLines="0" topLeftCell="B2" workbookViewId="0">
      <selection activeCell="B25" sqref="B24:B25"/>
    </sheetView>
  </sheetViews>
  <sheetFormatPr defaultRowHeight="15" x14ac:dyDescent="0.25"/>
  <cols>
    <col min="1" max="1" width="175.42578125" bestFit="1" customWidth="1"/>
    <col min="2" max="2" width="37" bestFit="1" customWidth="1"/>
    <col min="3" max="3" width="16.28515625" bestFit="1" customWidth="1"/>
    <col min="4" max="4" width="15.7109375" bestFit="1" customWidth="1"/>
    <col min="5" max="5" width="13.5703125" bestFit="1" customWidth="1"/>
    <col min="6" max="6" width="13.85546875" bestFit="1" customWidth="1"/>
    <col min="7" max="7" width="13.5703125" bestFit="1" customWidth="1"/>
    <col min="8" max="8" width="13.85546875" bestFit="1" customWidth="1"/>
    <col min="9" max="9" width="13.5703125" bestFit="1" customWidth="1"/>
    <col min="10" max="10" width="13.85546875" bestFit="1" customWidth="1"/>
    <col min="11" max="11" width="13.5703125" bestFit="1" customWidth="1"/>
    <col min="12" max="49" width="13.85546875" bestFit="1" customWidth="1"/>
    <col min="50" max="51" width="12.7109375" bestFit="1" customWidth="1"/>
    <col min="52" max="53" width="13.85546875" bestFit="1" customWidth="1"/>
    <col min="54" max="55" width="13.5703125" bestFit="1" customWidth="1"/>
    <col min="56" max="57" width="12.7109375" bestFit="1" customWidth="1"/>
    <col min="58" max="59" width="5" bestFit="1" customWidth="1"/>
    <col min="60" max="61" width="11.7109375" bestFit="1" customWidth="1"/>
    <col min="62" max="63" width="12.7109375" bestFit="1" customWidth="1"/>
    <col min="64" max="65" width="5" bestFit="1" customWidth="1"/>
    <col min="66" max="67" width="13.85546875" bestFit="1" customWidth="1"/>
    <col min="68" max="69" width="5" bestFit="1" customWidth="1"/>
    <col min="70" max="71" width="13.85546875" bestFit="1" customWidth="1"/>
    <col min="72" max="73" width="5" bestFit="1" customWidth="1"/>
    <col min="74" max="75" width="13.85546875" bestFit="1" customWidth="1"/>
    <col min="76" max="77" width="5" bestFit="1" customWidth="1"/>
    <col min="78" max="79" width="13.85546875" bestFit="1" customWidth="1"/>
    <col min="80" max="81" width="5" bestFit="1" customWidth="1"/>
    <col min="82" max="83" width="13.85546875" bestFit="1" customWidth="1"/>
    <col min="84" max="85" width="5" bestFit="1" customWidth="1"/>
    <col min="86" max="87" width="13.85546875" bestFit="1" customWidth="1"/>
    <col min="88" max="89" width="5" bestFit="1" customWidth="1"/>
    <col min="90" max="91" width="13.85546875" bestFit="1" customWidth="1"/>
    <col min="92" max="93" width="5" bestFit="1" customWidth="1"/>
    <col min="94" max="95" width="13.85546875" bestFit="1" customWidth="1"/>
    <col min="96" max="97" width="5" bestFit="1" customWidth="1"/>
    <col min="98" max="99" width="12.7109375" bestFit="1" customWidth="1"/>
    <col min="100" max="101" width="5" bestFit="1" customWidth="1"/>
    <col min="102" max="103" width="13.85546875" bestFit="1" customWidth="1"/>
    <col min="104" max="105" width="5" bestFit="1" customWidth="1"/>
    <col min="106" max="107" width="13.5703125" bestFit="1" customWidth="1"/>
    <col min="108" max="109" width="5" bestFit="1" customWidth="1"/>
    <col min="110" max="111" width="12.7109375" bestFit="1" customWidth="1"/>
    <col min="112" max="117" width="5" bestFit="1" customWidth="1"/>
    <col min="118" max="119" width="11.7109375" bestFit="1" customWidth="1"/>
    <col min="120" max="121" width="5" bestFit="1" customWidth="1"/>
    <col min="122" max="123" width="12.7109375" bestFit="1" customWidth="1"/>
    <col min="124" max="125" width="5" bestFit="1" customWidth="1"/>
  </cols>
  <sheetData>
    <row r="1" spans="1:3" ht="27.75" customHeight="1" x14ac:dyDescent="0.35">
      <c r="A1" s="117" t="s">
        <v>697</v>
      </c>
      <c r="B1" s="129"/>
      <c r="C1" s="129"/>
    </row>
    <row r="2" spans="1:3" x14ac:dyDescent="0.25">
      <c r="A2" s="23"/>
    </row>
    <row r="3" spans="1:3" ht="20.25" customHeight="1" x14ac:dyDescent="0.25"/>
    <row r="4" spans="1:3" x14ac:dyDescent="0.25">
      <c r="A4" s="9" t="s">
        <v>707</v>
      </c>
      <c r="B4" s="10" t="s">
        <v>708</v>
      </c>
    </row>
    <row r="5" spans="1:3" x14ac:dyDescent="0.25">
      <c r="A5" s="9" t="s">
        <v>551</v>
      </c>
      <c r="B5" s="10" t="s">
        <v>1</v>
      </c>
    </row>
    <row r="6" spans="1:3" x14ac:dyDescent="0.25">
      <c r="A6" s="9" t="s">
        <v>552</v>
      </c>
      <c r="B6" s="10" t="s">
        <v>553</v>
      </c>
    </row>
    <row r="7" spans="1:3" x14ac:dyDescent="0.25">
      <c r="A7" s="9" t="s">
        <v>2</v>
      </c>
      <c r="B7" s="10" t="s">
        <v>3</v>
      </c>
    </row>
    <row r="8" spans="1:3" x14ac:dyDescent="0.25">
      <c r="A8" s="9" t="s">
        <v>693</v>
      </c>
      <c r="B8" s="10" t="s">
        <v>766</v>
      </c>
    </row>
    <row r="9" spans="1:3" x14ac:dyDescent="0.25">
      <c r="A9" s="11" t="s">
        <v>0</v>
      </c>
      <c r="B9" s="22" t="s">
        <v>706</v>
      </c>
      <c r="C9" s="22" t="s">
        <v>554</v>
      </c>
    </row>
    <row r="10" spans="1:3" x14ac:dyDescent="0.25">
      <c r="A10" s="14" t="s">
        <v>4</v>
      </c>
      <c r="B10" s="21">
        <v>-3493774.3300000168</v>
      </c>
      <c r="C10" s="21">
        <v>683642.37999995239</v>
      </c>
    </row>
    <row r="11" spans="1:3" x14ac:dyDescent="0.25">
      <c r="A11" s="15" t="s">
        <v>5</v>
      </c>
      <c r="B11" s="21">
        <v>-1267885.6599999983</v>
      </c>
      <c r="C11" s="21">
        <v>2805373.1599999536</v>
      </c>
    </row>
    <row r="12" spans="1:3" x14ac:dyDescent="0.25">
      <c r="A12" s="16" t="s">
        <v>6</v>
      </c>
      <c r="B12" s="21">
        <v>108041860.06</v>
      </c>
      <c r="C12" s="21">
        <v>111240008.88000001</v>
      </c>
    </row>
    <row r="13" spans="1:3" x14ac:dyDescent="0.25">
      <c r="A13" s="17" t="s">
        <v>7</v>
      </c>
      <c r="B13" s="21">
        <v>11502980.84</v>
      </c>
      <c r="C13" s="21">
        <v>24627889.050000001</v>
      </c>
    </row>
    <row r="14" spans="1:3" x14ac:dyDescent="0.25">
      <c r="A14" s="18" t="s">
        <v>8</v>
      </c>
      <c r="B14" s="21">
        <v>6433032.9800000004</v>
      </c>
      <c r="C14" s="21">
        <v>16337978</v>
      </c>
    </row>
    <row r="15" spans="1:3" x14ac:dyDescent="0.25">
      <c r="A15" s="13" t="s">
        <v>9</v>
      </c>
      <c r="B15" s="21">
        <v>6433032.9800000004</v>
      </c>
      <c r="C15" s="21">
        <v>12402874</v>
      </c>
    </row>
    <row r="16" spans="1:3" x14ac:dyDescent="0.25">
      <c r="A16" s="6" t="s">
        <v>698</v>
      </c>
      <c r="B16" s="21">
        <v>5710598.9800000004</v>
      </c>
      <c r="C16" s="21">
        <v>0</v>
      </c>
    </row>
    <row r="17" spans="1:3" x14ac:dyDescent="0.25">
      <c r="A17" s="6" t="s">
        <v>699</v>
      </c>
      <c r="B17" s="21">
        <v>722434</v>
      </c>
      <c r="C17" s="21">
        <v>11985874</v>
      </c>
    </row>
    <row r="18" spans="1:3" x14ac:dyDescent="0.25">
      <c r="A18" s="6" t="s">
        <v>700</v>
      </c>
      <c r="B18" s="21">
        <v>0</v>
      </c>
      <c r="C18" s="21">
        <v>0</v>
      </c>
    </row>
    <row r="19" spans="1:3" x14ac:dyDescent="0.25">
      <c r="A19" s="6" t="s">
        <v>701</v>
      </c>
      <c r="B19" s="21">
        <v>0</v>
      </c>
      <c r="C19" s="21">
        <v>0</v>
      </c>
    </row>
    <row r="20" spans="1:3" x14ac:dyDescent="0.25">
      <c r="A20" s="6" t="s">
        <v>702</v>
      </c>
      <c r="B20" s="21">
        <v>0</v>
      </c>
      <c r="C20" s="21">
        <v>0</v>
      </c>
    </row>
    <row r="21" spans="1:3" x14ac:dyDescent="0.25">
      <c r="A21" s="6" t="s">
        <v>703</v>
      </c>
      <c r="B21" s="21">
        <v>0</v>
      </c>
      <c r="C21" s="21">
        <v>417000</v>
      </c>
    </row>
    <row r="22" spans="1:3" x14ac:dyDescent="0.25">
      <c r="A22" s="2" t="s">
        <v>10</v>
      </c>
      <c r="B22" s="21">
        <v>0</v>
      </c>
      <c r="C22" s="21">
        <v>3935104</v>
      </c>
    </row>
    <row r="23" spans="1:3" x14ac:dyDescent="0.25">
      <c r="A23" s="18" t="s">
        <v>11</v>
      </c>
      <c r="B23" s="21">
        <v>0</v>
      </c>
      <c r="C23" s="21">
        <v>11576.7</v>
      </c>
    </row>
    <row r="24" spans="1:3" x14ac:dyDescent="0.25">
      <c r="A24" s="13" t="s">
        <v>12</v>
      </c>
      <c r="B24" s="21">
        <v>0</v>
      </c>
      <c r="C24" s="21">
        <v>0</v>
      </c>
    </row>
    <row r="25" spans="1:3" x14ac:dyDescent="0.25">
      <c r="A25" s="6" t="s">
        <v>13</v>
      </c>
      <c r="B25" s="21">
        <v>0</v>
      </c>
      <c r="C25" s="21">
        <v>0</v>
      </c>
    </row>
    <row r="26" spans="1:3" x14ac:dyDescent="0.25">
      <c r="A26" s="6" t="s">
        <v>14</v>
      </c>
      <c r="B26" s="21">
        <v>0</v>
      </c>
      <c r="C26" s="21">
        <v>0</v>
      </c>
    </row>
    <row r="27" spans="1:3" x14ac:dyDescent="0.25">
      <c r="A27" s="6" t="s">
        <v>15</v>
      </c>
      <c r="B27" s="21">
        <v>0</v>
      </c>
      <c r="C27" s="21">
        <v>0</v>
      </c>
    </row>
    <row r="28" spans="1:3" x14ac:dyDescent="0.25">
      <c r="A28" s="6" t="s">
        <v>16</v>
      </c>
      <c r="B28" s="21">
        <v>0</v>
      </c>
      <c r="C28" s="21">
        <v>0</v>
      </c>
    </row>
    <row r="29" spans="1:3" x14ac:dyDescent="0.25">
      <c r="A29" s="13" t="s">
        <v>17</v>
      </c>
      <c r="B29" s="21">
        <v>0</v>
      </c>
      <c r="C29" s="21">
        <v>0</v>
      </c>
    </row>
    <row r="30" spans="1:3" x14ac:dyDescent="0.25">
      <c r="A30" s="6" t="s">
        <v>18</v>
      </c>
      <c r="B30" s="21">
        <v>0</v>
      </c>
      <c r="C30" s="21">
        <v>0</v>
      </c>
    </row>
    <row r="31" spans="1:3" x14ac:dyDescent="0.25">
      <c r="A31" s="6" t="s">
        <v>19</v>
      </c>
      <c r="B31" s="21">
        <v>0</v>
      </c>
      <c r="C31" s="21">
        <v>0</v>
      </c>
    </row>
    <row r="32" spans="1:3" x14ac:dyDescent="0.25">
      <c r="A32" s="13" t="s">
        <v>20</v>
      </c>
      <c r="B32" s="21">
        <v>0</v>
      </c>
      <c r="C32" s="21">
        <v>11576.7</v>
      </c>
    </row>
    <row r="33" spans="1:3" x14ac:dyDescent="0.25">
      <c r="A33" s="6" t="s">
        <v>21</v>
      </c>
      <c r="B33" s="21">
        <v>0</v>
      </c>
      <c r="C33" s="21">
        <v>11576.7</v>
      </c>
    </row>
    <row r="34" spans="1:3" x14ac:dyDescent="0.25">
      <c r="A34" s="6" t="s">
        <v>22</v>
      </c>
      <c r="B34" s="21">
        <v>0</v>
      </c>
      <c r="C34" s="21">
        <v>0</v>
      </c>
    </row>
    <row r="35" spans="1:3" x14ac:dyDescent="0.25">
      <c r="A35" s="6" t="s">
        <v>23</v>
      </c>
      <c r="B35" s="21">
        <v>0</v>
      </c>
      <c r="C35" s="21">
        <v>0</v>
      </c>
    </row>
    <row r="36" spans="1:3" x14ac:dyDescent="0.25">
      <c r="A36" s="18" t="s">
        <v>24</v>
      </c>
      <c r="B36" s="21">
        <v>5069947.8599999994</v>
      </c>
      <c r="C36" s="21">
        <v>8240930.8300000001</v>
      </c>
    </row>
    <row r="37" spans="1:3" x14ac:dyDescent="0.25">
      <c r="A37" s="2" t="s">
        <v>25</v>
      </c>
      <c r="B37" s="21">
        <v>3056797.86</v>
      </c>
      <c r="C37" s="21">
        <v>3655567.06</v>
      </c>
    </row>
    <row r="38" spans="1:3" x14ac:dyDescent="0.25">
      <c r="A38" s="2" t="s">
        <v>26</v>
      </c>
      <c r="B38" s="21">
        <v>0</v>
      </c>
      <c r="C38" s="21">
        <v>0</v>
      </c>
    </row>
    <row r="39" spans="1:3" x14ac:dyDescent="0.25">
      <c r="A39" s="2" t="s">
        <v>27</v>
      </c>
      <c r="B39" s="21">
        <v>1649000</v>
      </c>
      <c r="C39" s="21">
        <v>3674869.96</v>
      </c>
    </row>
    <row r="40" spans="1:3" x14ac:dyDescent="0.25">
      <c r="A40" s="2" t="s">
        <v>28</v>
      </c>
      <c r="B40" s="21">
        <v>364150</v>
      </c>
      <c r="C40" s="21">
        <v>910493.81</v>
      </c>
    </row>
    <row r="41" spans="1:3" x14ac:dyDescent="0.25">
      <c r="A41" s="5" t="s">
        <v>29</v>
      </c>
      <c r="B41" s="21">
        <v>0</v>
      </c>
      <c r="C41" s="21">
        <v>37403.519999999997</v>
      </c>
    </row>
    <row r="42" spans="1:3" x14ac:dyDescent="0.25">
      <c r="A42" s="17" t="s">
        <v>30</v>
      </c>
      <c r="B42" s="21">
        <v>0</v>
      </c>
      <c r="C42" s="21">
        <v>-10288125.560000001</v>
      </c>
    </row>
    <row r="43" spans="1:3" x14ac:dyDescent="0.25">
      <c r="A43" s="5" t="s">
        <v>31</v>
      </c>
      <c r="B43" s="21">
        <v>0</v>
      </c>
      <c r="C43" s="21">
        <v>-10242333.35</v>
      </c>
    </row>
    <row r="44" spans="1:3" x14ac:dyDescent="0.25">
      <c r="A44" s="5" t="s">
        <v>32</v>
      </c>
      <c r="B44" s="21">
        <v>0</v>
      </c>
      <c r="C44" s="21">
        <v>-45792.21</v>
      </c>
    </row>
    <row r="45" spans="1:3" x14ac:dyDescent="0.25">
      <c r="A45" s="17" t="s">
        <v>33</v>
      </c>
      <c r="B45" s="21">
        <v>2552667.36</v>
      </c>
      <c r="C45" s="21">
        <v>2518669.86</v>
      </c>
    </row>
    <row r="46" spans="1:3" x14ac:dyDescent="0.25">
      <c r="A46" s="5" t="s">
        <v>34</v>
      </c>
      <c r="B46" s="21">
        <v>0</v>
      </c>
      <c r="C46" s="21">
        <v>414000</v>
      </c>
    </row>
    <row r="47" spans="1:3" x14ac:dyDescent="0.25">
      <c r="A47" s="5" t="s">
        <v>35</v>
      </c>
      <c r="B47" s="21">
        <v>0</v>
      </c>
      <c r="C47" s="21">
        <v>0</v>
      </c>
    </row>
    <row r="48" spans="1:3" x14ac:dyDescent="0.25">
      <c r="A48" s="5" t="s">
        <v>36</v>
      </c>
      <c r="B48" s="21">
        <v>2552667.36</v>
      </c>
      <c r="C48" s="21">
        <v>2104669.86</v>
      </c>
    </row>
    <row r="49" spans="1:3" x14ac:dyDescent="0.25">
      <c r="A49" s="5" t="s">
        <v>37</v>
      </c>
      <c r="B49" s="21">
        <v>0</v>
      </c>
      <c r="C49" s="21">
        <v>0</v>
      </c>
    </row>
    <row r="50" spans="1:3" x14ac:dyDescent="0.25">
      <c r="A50" s="17" t="s">
        <v>38</v>
      </c>
      <c r="B50" s="21">
        <v>77207698.219999999</v>
      </c>
      <c r="C50" s="21">
        <v>89216620.960000008</v>
      </c>
    </row>
    <row r="51" spans="1:3" x14ac:dyDescent="0.25">
      <c r="A51" s="18" t="s">
        <v>39</v>
      </c>
      <c r="B51" s="21">
        <v>73904417.599999994</v>
      </c>
      <c r="C51" s="21">
        <v>84742519.799999997</v>
      </c>
    </row>
    <row r="52" spans="1:3" x14ac:dyDescent="0.25">
      <c r="A52" s="13" t="s">
        <v>40</v>
      </c>
      <c r="B52" s="21">
        <v>68461861.599999994</v>
      </c>
      <c r="C52" s="21">
        <v>78901490.13000001</v>
      </c>
    </row>
    <row r="53" spans="1:3" x14ac:dyDescent="0.25">
      <c r="A53" s="6" t="s">
        <v>41</v>
      </c>
      <c r="B53" s="21">
        <v>13451014.470000001</v>
      </c>
      <c r="C53" s="21">
        <v>13699476.199999999</v>
      </c>
    </row>
    <row r="54" spans="1:3" x14ac:dyDescent="0.25">
      <c r="A54" s="6" t="s">
        <v>42</v>
      </c>
      <c r="B54" s="21">
        <v>27615274.25</v>
      </c>
      <c r="C54" s="21">
        <v>35385204.700000003</v>
      </c>
    </row>
    <row r="55" spans="1:3" x14ac:dyDescent="0.25">
      <c r="A55" s="6" t="s">
        <v>43</v>
      </c>
      <c r="B55" s="21">
        <v>0</v>
      </c>
      <c r="C55" s="21">
        <v>0</v>
      </c>
    </row>
    <row r="56" spans="1:3" x14ac:dyDescent="0.25">
      <c r="A56" s="6" t="s">
        <v>44</v>
      </c>
      <c r="B56" s="21">
        <v>25058913.09</v>
      </c>
      <c r="C56" s="21">
        <v>27373932.030000001</v>
      </c>
    </row>
    <row r="57" spans="1:3" x14ac:dyDescent="0.25">
      <c r="A57" s="6" t="s">
        <v>45</v>
      </c>
      <c r="B57" s="21">
        <v>0</v>
      </c>
      <c r="C57" s="21">
        <v>0</v>
      </c>
    </row>
    <row r="58" spans="1:3" x14ac:dyDescent="0.25">
      <c r="A58" s="6" t="s">
        <v>46</v>
      </c>
      <c r="B58" s="21">
        <v>0</v>
      </c>
      <c r="C58" s="21">
        <v>0</v>
      </c>
    </row>
    <row r="59" spans="1:3" x14ac:dyDescent="0.25">
      <c r="A59" s="6" t="s">
        <v>47</v>
      </c>
      <c r="B59" s="21">
        <v>0</v>
      </c>
      <c r="C59" s="21">
        <v>0</v>
      </c>
    </row>
    <row r="60" spans="1:3" x14ac:dyDescent="0.25">
      <c r="A60" s="6" t="s">
        <v>48</v>
      </c>
      <c r="B60" s="21">
        <v>8020</v>
      </c>
      <c r="C60" s="21">
        <v>15914</v>
      </c>
    </row>
    <row r="61" spans="1:3" x14ac:dyDescent="0.25">
      <c r="A61" s="19" t="s">
        <v>49</v>
      </c>
      <c r="B61" s="21">
        <v>2328639.79</v>
      </c>
      <c r="C61" s="21">
        <v>2426963.1999999997</v>
      </c>
    </row>
    <row r="62" spans="1:3" x14ac:dyDescent="0.25">
      <c r="A62" s="7" t="s">
        <v>50</v>
      </c>
      <c r="B62" s="21">
        <v>0</v>
      </c>
      <c r="C62" s="21">
        <v>0</v>
      </c>
    </row>
    <row r="63" spans="1:3" x14ac:dyDescent="0.25">
      <c r="A63" s="7" t="s">
        <v>51</v>
      </c>
      <c r="B63" s="21">
        <v>0</v>
      </c>
      <c r="C63" s="21">
        <v>0</v>
      </c>
    </row>
    <row r="64" spans="1:3" x14ac:dyDescent="0.25">
      <c r="A64" s="7" t="s">
        <v>52</v>
      </c>
      <c r="B64" s="21">
        <v>2328639.79</v>
      </c>
      <c r="C64" s="21">
        <v>2426963.1999999997</v>
      </c>
    </row>
    <row r="65" spans="1:3" x14ac:dyDescent="0.25">
      <c r="A65" s="2" t="s">
        <v>53</v>
      </c>
      <c r="B65" s="21">
        <v>30000</v>
      </c>
      <c r="C65" s="21">
        <v>70742.039999999994</v>
      </c>
    </row>
    <row r="66" spans="1:3" x14ac:dyDescent="0.25">
      <c r="A66" s="13" t="s">
        <v>54</v>
      </c>
      <c r="B66" s="21">
        <v>5412556</v>
      </c>
      <c r="C66" s="21">
        <v>5770287.6299999999</v>
      </c>
    </row>
    <row r="67" spans="1:3" x14ac:dyDescent="0.25">
      <c r="A67" s="6" t="s">
        <v>55</v>
      </c>
      <c r="B67" s="21">
        <v>1698597</v>
      </c>
      <c r="C67" s="21">
        <v>1862472</v>
      </c>
    </row>
    <row r="68" spans="1:3" x14ac:dyDescent="0.25">
      <c r="A68" s="6" t="s">
        <v>56</v>
      </c>
      <c r="B68" s="21">
        <v>1780333</v>
      </c>
      <c r="C68" s="21">
        <v>2114005</v>
      </c>
    </row>
    <row r="69" spans="1:3" x14ac:dyDescent="0.25">
      <c r="A69" s="6" t="s">
        <v>57</v>
      </c>
      <c r="B69" s="21">
        <v>0</v>
      </c>
      <c r="C69" s="21">
        <v>0</v>
      </c>
    </row>
    <row r="70" spans="1:3" x14ac:dyDescent="0.25">
      <c r="A70" s="6" t="s">
        <v>58</v>
      </c>
      <c r="B70" s="21">
        <v>1593202</v>
      </c>
      <c r="C70" s="21">
        <v>1413261</v>
      </c>
    </row>
    <row r="71" spans="1:3" x14ac:dyDescent="0.25">
      <c r="A71" s="6" t="s">
        <v>59</v>
      </c>
      <c r="B71" s="21">
        <v>0</v>
      </c>
      <c r="C71" s="21">
        <v>0</v>
      </c>
    </row>
    <row r="72" spans="1:3" x14ac:dyDescent="0.25">
      <c r="A72" s="6" t="s">
        <v>60</v>
      </c>
      <c r="B72" s="21">
        <v>0</v>
      </c>
      <c r="C72" s="21">
        <v>0</v>
      </c>
    </row>
    <row r="73" spans="1:3" x14ac:dyDescent="0.25">
      <c r="A73" s="6" t="s">
        <v>61</v>
      </c>
      <c r="B73" s="21">
        <v>0</v>
      </c>
      <c r="C73" s="21">
        <v>0</v>
      </c>
    </row>
    <row r="74" spans="1:3" x14ac:dyDescent="0.25">
      <c r="A74" s="6" t="s">
        <v>62</v>
      </c>
      <c r="B74" s="21">
        <v>424</v>
      </c>
      <c r="C74" s="21">
        <v>407</v>
      </c>
    </row>
    <row r="75" spans="1:3" x14ac:dyDescent="0.25">
      <c r="A75" s="6" t="s">
        <v>63</v>
      </c>
      <c r="B75" s="21">
        <v>0</v>
      </c>
      <c r="C75" s="21">
        <v>0</v>
      </c>
    </row>
    <row r="76" spans="1:3" x14ac:dyDescent="0.25">
      <c r="A76" s="6" t="s">
        <v>64</v>
      </c>
      <c r="B76" s="21">
        <v>0</v>
      </c>
      <c r="C76" s="21">
        <v>0</v>
      </c>
    </row>
    <row r="77" spans="1:3" x14ac:dyDescent="0.25">
      <c r="A77" s="6" t="s">
        <v>65</v>
      </c>
      <c r="B77" s="21">
        <v>0</v>
      </c>
      <c r="C77" s="21">
        <v>0</v>
      </c>
    </row>
    <row r="78" spans="1:3" x14ac:dyDescent="0.25">
      <c r="A78" s="19" t="s">
        <v>66</v>
      </c>
      <c r="B78" s="21">
        <v>340000</v>
      </c>
      <c r="C78" s="21">
        <v>380142.63</v>
      </c>
    </row>
    <row r="79" spans="1:3" x14ac:dyDescent="0.25">
      <c r="A79" s="7" t="s">
        <v>67</v>
      </c>
      <c r="B79" s="21">
        <v>0</v>
      </c>
      <c r="C79" s="21">
        <v>0</v>
      </c>
    </row>
    <row r="80" spans="1:3" x14ac:dyDescent="0.25">
      <c r="A80" s="7" t="s">
        <v>68</v>
      </c>
      <c r="B80" s="21">
        <v>340000</v>
      </c>
      <c r="C80" s="21">
        <v>380142.63</v>
      </c>
    </row>
    <row r="81" spans="1:3" x14ac:dyDescent="0.25">
      <c r="A81" s="6" t="s">
        <v>69</v>
      </c>
      <c r="B81" s="21">
        <v>0</v>
      </c>
      <c r="C81" s="21">
        <v>0</v>
      </c>
    </row>
    <row r="82" spans="1:3" x14ac:dyDescent="0.25">
      <c r="A82" s="18" t="s">
        <v>70</v>
      </c>
      <c r="B82" s="21">
        <v>0</v>
      </c>
      <c r="C82" s="21">
        <v>0</v>
      </c>
    </row>
    <row r="83" spans="1:3" x14ac:dyDescent="0.25">
      <c r="A83" s="2" t="s">
        <v>71</v>
      </c>
      <c r="B83" s="21">
        <v>0</v>
      </c>
      <c r="C83" s="21">
        <v>0</v>
      </c>
    </row>
    <row r="84" spans="1:3" x14ac:dyDescent="0.25">
      <c r="A84" s="2" t="s">
        <v>72</v>
      </c>
      <c r="B84" s="21">
        <v>0</v>
      </c>
      <c r="C84" s="21">
        <v>0</v>
      </c>
    </row>
    <row r="85" spans="1:3" x14ac:dyDescent="0.25">
      <c r="A85" s="2" t="s">
        <v>73</v>
      </c>
      <c r="B85" s="21">
        <v>0</v>
      </c>
      <c r="C85" s="21">
        <v>0</v>
      </c>
    </row>
    <row r="86" spans="1:3" x14ac:dyDescent="0.25">
      <c r="A86" s="2" t="s">
        <v>74</v>
      </c>
      <c r="B86" s="21">
        <v>0</v>
      </c>
      <c r="C86" s="21">
        <v>0</v>
      </c>
    </row>
    <row r="87" spans="1:3" x14ac:dyDescent="0.25">
      <c r="A87" s="5" t="s">
        <v>75</v>
      </c>
      <c r="B87" s="21">
        <v>1994000</v>
      </c>
      <c r="C87" s="21">
        <v>3276259.68</v>
      </c>
    </row>
    <row r="88" spans="1:3" x14ac:dyDescent="0.25">
      <c r="A88" s="18" t="s">
        <v>76</v>
      </c>
      <c r="B88" s="21">
        <v>1309280.6200000001</v>
      </c>
      <c r="C88" s="21">
        <v>1197841.4800000002</v>
      </c>
    </row>
    <row r="89" spans="1:3" x14ac:dyDescent="0.25">
      <c r="A89" s="2" t="s">
        <v>77</v>
      </c>
      <c r="B89" s="21">
        <v>12800</v>
      </c>
      <c r="C89" s="21">
        <v>7290.33</v>
      </c>
    </row>
    <row r="90" spans="1:3" x14ac:dyDescent="0.25">
      <c r="A90" s="2" t="s">
        <v>78</v>
      </c>
      <c r="B90" s="21">
        <v>1110000</v>
      </c>
      <c r="C90" s="21">
        <v>1065581.6200000001</v>
      </c>
    </row>
    <row r="91" spans="1:3" x14ac:dyDescent="0.25">
      <c r="A91" s="2" t="s">
        <v>79</v>
      </c>
      <c r="B91" s="21">
        <v>0</v>
      </c>
      <c r="C91" s="21">
        <v>0</v>
      </c>
    </row>
    <row r="92" spans="1:3" x14ac:dyDescent="0.25">
      <c r="A92" s="2" t="s">
        <v>80</v>
      </c>
      <c r="B92" s="21">
        <v>17000</v>
      </c>
      <c r="C92" s="21">
        <v>13897.71</v>
      </c>
    </row>
    <row r="93" spans="1:3" x14ac:dyDescent="0.25">
      <c r="A93" s="2" t="s">
        <v>81</v>
      </c>
      <c r="B93" s="21">
        <v>169480.62</v>
      </c>
      <c r="C93" s="21">
        <v>111071.82</v>
      </c>
    </row>
    <row r="94" spans="1:3" x14ac:dyDescent="0.25">
      <c r="A94" s="2" t="s">
        <v>82</v>
      </c>
      <c r="B94" s="21">
        <v>0</v>
      </c>
      <c r="C94" s="21">
        <v>0</v>
      </c>
    </row>
    <row r="95" spans="1:3" x14ac:dyDescent="0.25">
      <c r="A95" s="2" t="s">
        <v>83</v>
      </c>
      <c r="B95" s="21">
        <v>0</v>
      </c>
      <c r="C95" s="21">
        <v>0</v>
      </c>
    </row>
    <row r="96" spans="1:3" x14ac:dyDescent="0.25">
      <c r="A96" s="17" t="s">
        <v>84</v>
      </c>
      <c r="B96" s="21">
        <v>10583852.380000001</v>
      </c>
      <c r="C96" s="21">
        <v>252759.95</v>
      </c>
    </row>
    <row r="97" spans="1:3" x14ac:dyDescent="0.25">
      <c r="A97" s="5" t="s">
        <v>85</v>
      </c>
      <c r="B97" s="21">
        <v>20000</v>
      </c>
      <c r="C97" s="21">
        <v>36960.14</v>
      </c>
    </row>
    <row r="98" spans="1:3" x14ac:dyDescent="0.25">
      <c r="A98" s="18" t="s">
        <v>86</v>
      </c>
      <c r="B98" s="21">
        <v>119013.13</v>
      </c>
      <c r="C98" s="21">
        <v>6408.84</v>
      </c>
    </row>
    <row r="99" spans="1:3" x14ac:dyDescent="0.25">
      <c r="A99" s="2" t="s">
        <v>87</v>
      </c>
      <c r="B99" s="21">
        <v>119013.13</v>
      </c>
      <c r="C99" s="21">
        <v>6408.84</v>
      </c>
    </row>
    <row r="100" spans="1:3" x14ac:dyDescent="0.25">
      <c r="A100" s="2" t="s">
        <v>88</v>
      </c>
      <c r="B100" s="21">
        <v>0</v>
      </c>
      <c r="C100" s="21">
        <v>0</v>
      </c>
    </row>
    <row r="101" spans="1:3" x14ac:dyDescent="0.25">
      <c r="A101" s="18" t="s">
        <v>89</v>
      </c>
      <c r="B101" s="21">
        <v>0</v>
      </c>
      <c r="C101" s="21">
        <v>52406.270000000004</v>
      </c>
    </row>
    <row r="102" spans="1:3" x14ac:dyDescent="0.25">
      <c r="A102" s="2" t="s">
        <v>90</v>
      </c>
      <c r="B102" s="21">
        <v>0</v>
      </c>
      <c r="C102" s="21">
        <v>0</v>
      </c>
    </row>
    <row r="103" spans="1:3" x14ac:dyDescent="0.25">
      <c r="A103" s="2" t="s">
        <v>91</v>
      </c>
      <c r="B103" s="21">
        <v>0</v>
      </c>
      <c r="C103" s="21">
        <v>46306.270000000004</v>
      </c>
    </row>
    <row r="104" spans="1:3" x14ac:dyDescent="0.25">
      <c r="A104" s="2" t="s">
        <v>92</v>
      </c>
      <c r="B104" s="21">
        <v>0</v>
      </c>
      <c r="C104" s="21">
        <v>6100</v>
      </c>
    </row>
    <row r="105" spans="1:3" x14ac:dyDescent="0.25">
      <c r="A105" s="18" t="s">
        <v>93</v>
      </c>
      <c r="B105" s="21">
        <v>10424839.25</v>
      </c>
      <c r="C105" s="21">
        <v>1856.69</v>
      </c>
    </row>
    <row r="106" spans="1:3" x14ac:dyDescent="0.25">
      <c r="A106" s="2" t="s">
        <v>94</v>
      </c>
      <c r="B106" s="21">
        <v>15322.43</v>
      </c>
      <c r="C106" s="21">
        <v>0</v>
      </c>
    </row>
    <row r="107" spans="1:3" x14ac:dyDescent="0.25">
      <c r="A107" s="13" t="s">
        <v>95</v>
      </c>
      <c r="B107" s="21">
        <v>315000</v>
      </c>
      <c r="C107" s="21">
        <v>0</v>
      </c>
    </row>
    <row r="108" spans="1:3" x14ac:dyDescent="0.25">
      <c r="A108" s="6" t="s">
        <v>96</v>
      </c>
      <c r="B108" s="21">
        <v>0</v>
      </c>
      <c r="C108" s="21">
        <v>0</v>
      </c>
    </row>
    <row r="109" spans="1:3" x14ac:dyDescent="0.25">
      <c r="A109" s="6" t="s">
        <v>97</v>
      </c>
      <c r="B109" s="21">
        <v>315000</v>
      </c>
      <c r="C109" s="21">
        <v>0</v>
      </c>
    </row>
    <row r="110" spans="1:3" x14ac:dyDescent="0.25">
      <c r="A110" s="2" t="s">
        <v>98</v>
      </c>
      <c r="B110" s="21">
        <v>10094516.82</v>
      </c>
      <c r="C110" s="21">
        <v>1856.69</v>
      </c>
    </row>
    <row r="111" spans="1:3" x14ac:dyDescent="0.25">
      <c r="A111" s="18" t="s">
        <v>99</v>
      </c>
      <c r="B111" s="21">
        <v>20000</v>
      </c>
      <c r="C111" s="21">
        <v>155128.01</v>
      </c>
    </row>
    <row r="112" spans="1:3" x14ac:dyDescent="0.25">
      <c r="A112" s="13" t="s">
        <v>100</v>
      </c>
      <c r="B112" s="21">
        <v>0</v>
      </c>
      <c r="C112" s="21">
        <v>0</v>
      </c>
    </row>
    <row r="113" spans="1:3" x14ac:dyDescent="0.25">
      <c r="A113" s="6" t="s">
        <v>101</v>
      </c>
      <c r="B113" s="21">
        <v>0</v>
      </c>
      <c r="C113" s="21">
        <v>0</v>
      </c>
    </row>
    <row r="114" spans="1:3" x14ac:dyDescent="0.25">
      <c r="A114" s="6" t="s">
        <v>102</v>
      </c>
      <c r="B114" s="21">
        <v>0</v>
      </c>
      <c r="C114" s="21">
        <v>0</v>
      </c>
    </row>
    <row r="115" spans="1:3" x14ac:dyDescent="0.25">
      <c r="A115" s="6" t="s">
        <v>103</v>
      </c>
      <c r="B115" s="21">
        <v>0</v>
      </c>
      <c r="C115" s="21">
        <v>0</v>
      </c>
    </row>
    <row r="116" spans="1:3" x14ac:dyDescent="0.25">
      <c r="A116" s="2" t="s">
        <v>104</v>
      </c>
      <c r="B116" s="21">
        <v>20000</v>
      </c>
      <c r="C116" s="21">
        <v>155128.01</v>
      </c>
    </row>
    <row r="117" spans="1:3" x14ac:dyDescent="0.25">
      <c r="A117" s="17" t="s">
        <v>105</v>
      </c>
      <c r="B117" s="21">
        <v>500000</v>
      </c>
      <c r="C117" s="21">
        <v>686268.13</v>
      </c>
    </row>
    <row r="118" spans="1:3" x14ac:dyDescent="0.25">
      <c r="A118" s="5" t="s">
        <v>106</v>
      </c>
      <c r="B118" s="21">
        <v>500000</v>
      </c>
      <c r="C118" s="21">
        <v>686268.13</v>
      </c>
    </row>
    <row r="119" spans="1:3" x14ac:dyDescent="0.25">
      <c r="A119" s="5" t="s">
        <v>107</v>
      </c>
      <c r="B119" s="21">
        <v>0</v>
      </c>
      <c r="C119" s="21">
        <v>0</v>
      </c>
    </row>
    <row r="120" spans="1:3" x14ac:dyDescent="0.25">
      <c r="A120" s="5" t="s">
        <v>108</v>
      </c>
      <c r="B120" s="21">
        <v>0</v>
      </c>
      <c r="C120" s="21">
        <v>0</v>
      </c>
    </row>
    <row r="121" spans="1:3" x14ac:dyDescent="0.25">
      <c r="A121" s="17" t="s">
        <v>109</v>
      </c>
      <c r="B121" s="21">
        <v>5601061.2599999998</v>
      </c>
      <c r="C121" s="21">
        <v>4041322.93</v>
      </c>
    </row>
    <row r="122" spans="1:3" x14ac:dyDescent="0.25">
      <c r="A122" s="5" t="s">
        <v>110</v>
      </c>
      <c r="B122" s="21">
        <v>613194.18999999994</v>
      </c>
      <c r="C122" s="21">
        <v>427461.6</v>
      </c>
    </row>
    <row r="123" spans="1:3" x14ac:dyDescent="0.25">
      <c r="A123" s="5" t="s">
        <v>111</v>
      </c>
      <c r="B123" s="21">
        <v>770890.77</v>
      </c>
      <c r="C123" s="21">
        <v>700145.88</v>
      </c>
    </row>
    <row r="124" spans="1:3" x14ac:dyDescent="0.25">
      <c r="A124" s="5" t="s">
        <v>112</v>
      </c>
      <c r="B124" s="21">
        <v>395019.49</v>
      </c>
      <c r="C124" s="21">
        <v>389383.72</v>
      </c>
    </row>
    <row r="125" spans="1:3" x14ac:dyDescent="0.25">
      <c r="A125" s="5" t="s">
        <v>113</v>
      </c>
      <c r="B125" s="21">
        <v>3041216.12</v>
      </c>
      <c r="C125" s="21">
        <v>1871478.03</v>
      </c>
    </row>
    <row r="126" spans="1:3" x14ac:dyDescent="0.25">
      <c r="A126" s="5" t="s">
        <v>114</v>
      </c>
      <c r="B126" s="21">
        <v>272386.82</v>
      </c>
      <c r="C126" s="21">
        <v>121635.21</v>
      </c>
    </row>
    <row r="127" spans="1:3" x14ac:dyDescent="0.25">
      <c r="A127" s="5" t="s">
        <v>115</v>
      </c>
      <c r="B127" s="21">
        <v>508353.87</v>
      </c>
      <c r="C127" s="21">
        <v>531218.49</v>
      </c>
    </row>
    <row r="128" spans="1:3" x14ac:dyDescent="0.25">
      <c r="A128" s="4" t="s">
        <v>116</v>
      </c>
      <c r="B128" s="21">
        <v>0</v>
      </c>
      <c r="C128" s="21">
        <v>0</v>
      </c>
    </row>
    <row r="129" spans="1:3" x14ac:dyDescent="0.25">
      <c r="A129" s="17" t="s">
        <v>117</v>
      </c>
      <c r="B129" s="21">
        <v>93600</v>
      </c>
      <c r="C129" s="21">
        <v>184603.56</v>
      </c>
    </row>
    <row r="130" spans="1:3" x14ac:dyDescent="0.25">
      <c r="A130" s="5" t="s">
        <v>118</v>
      </c>
      <c r="B130" s="21">
        <v>0</v>
      </c>
      <c r="C130" s="21">
        <v>0</v>
      </c>
    </row>
    <row r="131" spans="1:3" x14ac:dyDescent="0.25">
      <c r="A131" s="5" t="s">
        <v>119</v>
      </c>
      <c r="B131" s="21">
        <v>41600</v>
      </c>
      <c r="C131" s="21">
        <v>41600.04</v>
      </c>
    </row>
    <row r="132" spans="1:3" x14ac:dyDescent="0.25">
      <c r="A132" s="5" t="s">
        <v>120</v>
      </c>
      <c r="B132" s="21">
        <v>52000</v>
      </c>
      <c r="C132" s="21">
        <v>143003.51999999999</v>
      </c>
    </row>
    <row r="133" spans="1:3" x14ac:dyDescent="0.25">
      <c r="A133" s="16" t="s">
        <v>121</v>
      </c>
      <c r="B133" s="21">
        <v>109855955.72</v>
      </c>
      <c r="C133" s="21">
        <v>111838606.48000002</v>
      </c>
    </row>
    <row r="134" spans="1:3" x14ac:dyDescent="0.25">
      <c r="A134" s="17" t="s">
        <v>122</v>
      </c>
      <c r="B134" s="21">
        <v>48380432.890000001</v>
      </c>
      <c r="C134" s="21">
        <v>50900618.210000001</v>
      </c>
    </row>
    <row r="135" spans="1:3" x14ac:dyDescent="0.25">
      <c r="A135" s="18" t="s">
        <v>123</v>
      </c>
      <c r="B135" s="21">
        <v>47913932.890000001</v>
      </c>
      <c r="C135" s="21">
        <v>50478666.489999995</v>
      </c>
    </row>
    <row r="136" spans="1:3" x14ac:dyDescent="0.25">
      <c r="A136" s="13" t="s">
        <v>124</v>
      </c>
      <c r="B136" s="21">
        <v>27500000</v>
      </c>
      <c r="C136" s="21">
        <v>30151417.16</v>
      </c>
    </row>
    <row r="137" spans="1:3" x14ac:dyDescent="0.25">
      <c r="A137" s="6" t="s">
        <v>125</v>
      </c>
      <c r="B137" s="21">
        <v>26200000</v>
      </c>
      <c r="C137" s="21">
        <v>29643521.68</v>
      </c>
    </row>
    <row r="138" spans="1:3" x14ac:dyDescent="0.25">
      <c r="A138" s="6" t="s">
        <v>126</v>
      </c>
      <c r="B138" s="21">
        <v>1300000</v>
      </c>
      <c r="C138" s="21">
        <v>507895.48</v>
      </c>
    </row>
    <row r="139" spans="1:3" x14ac:dyDescent="0.25">
      <c r="A139" s="6" t="s">
        <v>127</v>
      </c>
      <c r="B139" s="21">
        <v>0</v>
      </c>
      <c r="C139" s="21">
        <v>0</v>
      </c>
    </row>
    <row r="140" spans="1:3" x14ac:dyDescent="0.25">
      <c r="A140" s="13" t="s">
        <v>128</v>
      </c>
      <c r="B140" s="21">
        <v>0</v>
      </c>
      <c r="C140" s="21">
        <v>0</v>
      </c>
    </row>
    <row r="141" spans="1:3" x14ac:dyDescent="0.25">
      <c r="A141" s="6" t="s">
        <v>129</v>
      </c>
      <c r="B141" s="21">
        <v>0</v>
      </c>
      <c r="C141" s="21">
        <v>0</v>
      </c>
    </row>
    <row r="142" spans="1:3" x14ac:dyDescent="0.25">
      <c r="A142" s="6" t="s">
        <v>130</v>
      </c>
      <c r="B142" s="21">
        <v>0</v>
      </c>
      <c r="C142" s="21">
        <v>0</v>
      </c>
    </row>
    <row r="143" spans="1:3" x14ac:dyDescent="0.25">
      <c r="A143" s="6" t="s">
        <v>131</v>
      </c>
      <c r="B143" s="21">
        <v>0</v>
      </c>
      <c r="C143" s="21">
        <v>0</v>
      </c>
    </row>
    <row r="144" spans="1:3" x14ac:dyDescent="0.25">
      <c r="A144" s="13" t="s">
        <v>132</v>
      </c>
      <c r="B144" s="21">
        <v>4950000</v>
      </c>
      <c r="C144" s="21">
        <v>4430186.84</v>
      </c>
    </row>
    <row r="145" spans="1:3" x14ac:dyDescent="0.25">
      <c r="A145" s="19" t="s">
        <v>133</v>
      </c>
      <c r="B145" s="21">
        <v>3730000</v>
      </c>
      <c r="C145" s="21">
        <v>3549987.19</v>
      </c>
    </row>
    <row r="146" spans="1:3" x14ac:dyDescent="0.25">
      <c r="A146" s="7" t="s">
        <v>134</v>
      </c>
      <c r="B146" s="21">
        <v>260000</v>
      </c>
      <c r="C146" s="21">
        <v>283136.27</v>
      </c>
    </row>
    <row r="147" spans="1:3" x14ac:dyDescent="0.25">
      <c r="A147" s="7" t="s">
        <v>135</v>
      </c>
      <c r="B147" s="21">
        <v>3470000</v>
      </c>
      <c r="C147" s="21">
        <v>3266850.92</v>
      </c>
    </row>
    <row r="148" spans="1:3" x14ac:dyDescent="0.25">
      <c r="A148" s="6" t="s">
        <v>136</v>
      </c>
      <c r="B148" s="21">
        <v>0</v>
      </c>
      <c r="C148" s="21">
        <v>0</v>
      </c>
    </row>
    <row r="149" spans="1:3" x14ac:dyDescent="0.25">
      <c r="A149" s="6" t="s">
        <v>137</v>
      </c>
      <c r="B149" s="21">
        <v>1220000</v>
      </c>
      <c r="C149" s="21">
        <v>880199.65</v>
      </c>
    </row>
    <row r="150" spans="1:3" x14ac:dyDescent="0.25">
      <c r="A150" s="2" t="s">
        <v>138</v>
      </c>
      <c r="B150" s="21">
        <v>2500</v>
      </c>
      <c r="C150" s="21">
        <v>0</v>
      </c>
    </row>
    <row r="151" spans="1:3" x14ac:dyDescent="0.25">
      <c r="A151" s="2" t="s">
        <v>139</v>
      </c>
      <c r="B151" s="21">
        <v>0</v>
      </c>
      <c r="C151" s="21">
        <v>0</v>
      </c>
    </row>
    <row r="152" spans="1:3" x14ac:dyDescent="0.25">
      <c r="A152" s="2" t="s">
        <v>140</v>
      </c>
      <c r="B152" s="21">
        <v>1050000</v>
      </c>
      <c r="C152" s="21">
        <v>1245523.71</v>
      </c>
    </row>
    <row r="153" spans="1:3" x14ac:dyDescent="0.25">
      <c r="A153" s="2" t="s">
        <v>141</v>
      </c>
      <c r="B153" s="21">
        <v>0</v>
      </c>
      <c r="C153" s="21">
        <v>0</v>
      </c>
    </row>
    <row r="154" spans="1:3" x14ac:dyDescent="0.25">
      <c r="A154" s="13" t="s">
        <v>142</v>
      </c>
      <c r="B154" s="21">
        <v>290000</v>
      </c>
      <c r="C154" s="21">
        <v>303209.98</v>
      </c>
    </row>
    <row r="155" spans="1:3" x14ac:dyDescent="0.25">
      <c r="A155" s="6" t="s">
        <v>143</v>
      </c>
      <c r="B155" s="21">
        <v>0</v>
      </c>
      <c r="C155" s="21">
        <v>0</v>
      </c>
    </row>
    <row r="156" spans="1:3" x14ac:dyDescent="0.25">
      <c r="A156" s="6" t="s">
        <v>144</v>
      </c>
      <c r="B156" s="21">
        <v>290000</v>
      </c>
      <c r="C156" s="21">
        <v>303209.98</v>
      </c>
    </row>
    <row r="157" spans="1:3" x14ac:dyDescent="0.25">
      <c r="A157" s="2" t="s">
        <v>145</v>
      </c>
      <c r="B157" s="21">
        <v>14121432.890000001</v>
      </c>
      <c r="C157" s="21">
        <v>14348328.799999999</v>
      </c>
    </row>
    <row r="158" spans="1:3" x14ac:dyDescent="0.25">
      <c r="A158" s="18" t="s">
        <v>146</v>
      </c>
      <c r="B158" s="21">
        <v>466500</v>
      </c>
      <c r="C158" s="21">
        <v>421951.72000000003</v>
      </c>
    </row>
    <row r="159" spans="1:3" x14ac:dyDescent="0.25">
      <c r="A159" s="2" t="s">
        <v>147</v>
      </c>
      <c r="B159" s="21">
        <v>13000</v>
      </c>
      <c r="C159" s="21">
        <v>11846.45</v>
      </c>
    </row>
    <row r="160" spans="1:3" x14ac:dyDescent="0.25">
      <c r="A160" s="2" t="s">
        <v>148</v>
      </c>
      <c r="B160" s="21">
        <v>55000</v>
      </c>
      <c r="C160" s="21">
        <v>46153.68</v>
      </c>
    </row>
    <row r="161" spans="1:3" x14ac:dyDescent="0.25">
      <c r="A161" s="2" t="s">
        <v>149</v>
      </c>
      <c r="B161" s="21">
        <v>3500</v>
      </c>
      <c r="C161" s="21">
        <v>3224.95</v>
      </c>
    </row>
    <row r="162" spans="1:3" x14ac:dyDescent="0.25">
      <c r="A162" s="2" t="s">
        <v>150</v>
      </c>
      <c r="B162" s="21">
        <v>115000</v>
      </c>
      <c r="C162" s="21">
        <v>95853.11</v>
      </c>
    </row>
    <row r="163" spans="1:3" x14ac:dyDescent="0.25">
      <c r="A163" s="2" t="s">
        <v>151</v>
      </c>
      <c r="B163" s="21">
        <v>80000</v>
      </c>
      <c r="C163" s="21">
        <v>117135.62</v>
      </c>
    </row>
    <row r="164" spans="1:3" x14ac:dyDescent="0.25">
      <c r="A164" s="2" t="s">
        <v>152</v>
      </c>
      <c r="B164" s="21">
        <v>35000</v>
      </c>
      <c r="C164" s="21">
        <v>11094.07</v>
      </c>
    </row>
    <row r="165" spans="1:3" x14ac:dyDescent="0.25">
      <c r="A165" s="2" t="s">
        <v>153</v>
      </c>
      <c r="B165" s="21">
        <v>165000</v>
      </c>
      <c r="C165" s="21">
        <v>136643.84</v>
      </c>
    </row>
    <row r="166" spans="1:3" x14ac:dyDescent="0.25">
      <c r="A166" s="17" t="s">
        <v>154</v>
      </c>
      <c r="B166" s="21">
        <v>21390200.98</v>
      </c>
      <c r="C166" s="21">
        <v>21486636.740000006</v>
      </c>
    </row>
    <row r="167" spans="1:3" x14ac:dyDescent="0.25">
      <c r="A167" s="18" t="s">
        <v>155</v>
      </c>
      <c r="B167" s="21">
        <v>12675450.32</v>
      </c>
      <c r="C167" s="21">
        <v>14460385.980000002</v>
      </c>
    </row>
    <row r="168" spans="1:3" x14ac:dyDescent="0.25">
      <c r="A168" s="13" t="s">
        <v>156</v>
      </c>
      <c r="B168" s="21">
        <v>0</v>
      </c>
      <c r="C168" s="21">
        <v>0</v>
      </c>
    </row>
    <row r="169" spans="1:3" x14ac:dyDescent="0.25">
      <c r="A169" s="19" t="s">
        <v>157</v>
      </c>
      <c r="B169" s="21">
        <v>0</v>
      </c>
      <c r="C169" s="21">
        <v>0</v>
      </c>
    </row>
    <row r="170" spans="1:3" x14ac:dyDescent="0.25">
      <c r="A170" s="7" t="s">
        <v>158</v>
      </c>
      <c r="B170" s="21">
        <v>0</v>
      </c>
      <c r="C170" s="21">
        <v>0</v>
      </c>
    </row>
    <row r="171" spans="1:3" x14ac:dyDescent="0.25">
      <c r="A171" s="7" t="s">
        <v>159</v>
      </c>
      <c r="B171" s="21">
        <v>0</v>
      </c>
      <c r="C171" s="21">
        <v>0</v>
      </c>
    </row>
    <row r="172" spans="1:3" x14ac:dyDescent="0.25">
      <c r="A172" s="7" t="s">
        <v>160</v>
      </c>
      <c r="B172" s="21">
        <v>0</v>
      </c>
      <c r="C172" s="21">
        <v>0</v>
      </c>
    </row>
    <row r="173" spans="1:3" x14ac:dyDescent="0.25">
      <c r="A173" s="7" t="s">
        <v>161</v>
      </c>
      <c r="B173" s="21">
        <v>0</v>
      </c>
      <c r="C173" s="21">
        <v>0</v>
      </c>
    </row>
    <row r="174" spans="1:3" x14ac:dyDescent="0.25">
      <c r="A174" s="6" t="s">
        <v>162</v>
      </c>
      <c r="B174" s="21">
        <v>0</v>
      </c>
      <c r="C174" s="21">
        <v>0</v>
      </c>
    </row>
    <row r="175" spans="1:3" x14ac:dyDescent="0.25">
      <c r="A175" s="6" t="s">
        <v>163</v>
      </c>
      <c r="B175" s="21">
        <v>0</v>
      </c>
      <c r="C175" s="21">
        <v>0</v>
      </c>
    </row>
    <row r="176" spans="1:3" x14ac:dyDescent="0.25">
      <c r="A176" s="13" t="s">
        <v>164</v>
      </c>
      <c r="B176" s="21">
        <v>0</v>
      </c>
      <c r="C176" s="21">
        <v>0</v>
      </c>
    </row>
    <row r="177" spans="1:3" x14ac:dyDescent="0.25">
      <c r="A177" s="6" t="s">
        <v>165</v>
      </c>
      <c r="B177" s="21">
        <v>0</v>
      </c>
      <c r="C177" s="21">
        <v>0</v>
      </c>
    </row>
    <row r="178" spans="1:3" x14ac:dyDescent="0.25">
      <c r="A178" s="6" t="s">
        <v>166</v>
      </c>
      <c r="B178" s="21">
        <v>0</v>
      </c>
      <c r="C178" s="21">
        <v>0</v>
      </c>
    </row>
    <row r="179" spans="1:3" x14ac:dyDescent="0.25">
      <c r="A179" s="6" t="s">
        <v>167</v>
      </c>
      <c r="B179" s="21">
        <v>0</v>
      </c>
      <c r="C179" s="21">
        <v>0</v>
      </c>
    </row>
    <row r="180" spans="1:3" x14ac:dyDescent="0.25">
      <c r="A180" s="13" t="s">
        <v>168</v>
      </c>
      <c r="B180" s="21">
        <v>3890000</v>
      </c>
      <c r="C180" s="21">
        <v>5068836.2299999995</v>
      </c>
    </row>
    <row r="181" spans="1:3" x14ac:dyDescent="0.25">
      <c r="A181" s="6" t="s">
        <v>169</v>
      </c>
      <c r="B181" s="21">
        <v>0</v>
      </c>
      <c r="C181" s="21">
        <v>0</v>
      </c>
    </row>
    <row r="182" spans="1:3" x14ac:dyDescent="0.25">
      <c r="A182" s="6" t="s">
        <v>170</v>
      </c>
      <c r="B182" s="21">
        <v>0</v>
      </c>
      <c r="C182" s="21">
        <v>0</v>
      </c>
    </row>
    <row r="183" spans="1:3" x14ac:dyDescent="0.25">
      <c r="A183" s="6" t="s">
        <v>171</v>
      </c>
      <c r="B183" s="21">
        <v>0</v>
      </c>
      <c r="C183" s="21">
        <v>0</v>
      </c>
    </row>
    <row r="184" spans="1:3" x14ac:dyDescent="0.25">
      <c r="A184" s="6" t="s">
        <v>172</v>
      </c>
      <c r="B184" s="21">
        <v>0</v>
      </c>
      <c r="C184" s="21">
        <v>0</v>
      </c>
    </row>
    <row r="185" spans="1:3" x14ac:dyDescent="0.25">
      <c r="A185" s="19" t="s">
        <v>173</v>
      </c>
      <c r="B185" s="21">
        <v>3890000</v>
      </c>
      <c r="C185" s="21">
        <v>5008877.92</v>
      </c>
    </row>
    <row r="186" spans="1:3" x14ac:dyDescent="0.25">
      <c r="A186" s="7" t="s">
        <v>174</v>
      </c>
      <c r="B186" s="21">
        <v>0</v>
      </c>
      <c r="C186" s="21">
        <v>0</v>
      </c>
    </row>
    <row r="187" spans="1:3" x14ac:dyDescent="0.25">
      <c r="A187" s="7" t="s">
        <v>175</v>
      </c>
      <c r="B187" s="21">
        <v>0</v>
      </c>
      <c r="C187" s="21">
        <v>0</v>
      </c>
    </row>
    <row r="188" spans="1:3" x14ac:dyDescent="0.25">
      <c r="A188" s="7" t="s">
        <v>176</v>
      </c>
      <c r="B188" s="21">
        <v>3890000</v>
      </c>
      <c r="C188" s="21">
        <v>5008877.92</v>
      </c>
    </row>
    <row r="189" spans="1:3" x14ac:dyDescent="0.25">
      <c r="A189" s="7" t="s">
        <v>177</v>
      </c>
      <c r="B189" s="21">
        <v>0</v>
      </c>
      <c r="C189" s="21">
        <v>0</v>
      </c>
    </row>
    <row r="190" spans="1:3" x14ac:dyDescent="0.25">
      <c r="A190" s="6" t="s">
        <v>178</v>
      </c>
      <c r="B190" s="21">
        <v>0</v>
      </c>
      <c r="C190" s="21">
        <v>59958.31</v>
      </c>
    </row>
    <row r="191" spans="1:3" x14ac:dyDescent="0.25">
      <c r="A191" s="13" t="s">
        <v>179</v>
      </c>
      <c r="B191" s="21">
        <v>0</v>
      </c>
      <c r="C191" s="21">
        <v>0</v>
      </c>
    </row>
    <row r="192" spans="1:3" x14ac:dyDescent="0.25">
      <c r="A192" s="6" t="s">
        <v>180</v>
      </c>
      <c r="B192" s="21">
        <v>0</v>
      </c>
      <c r="C192" s="21">
        <v>0</v>
      </c>
    </row>
    <row r="193" spans="1:3" x14ac:dyDescent="0.25">
      <c r="A193" s="6" t="s">
        <v>181</v>
      </c>
      <c r="B193" s="21">
        <v>0</v>
      </c>
      <c r="C193" s="21">
        <v>0</v>
      </c>
    </row>
    <row r="194" spans="1:3" x14ac:dyDescent="0.25">
      <c r="A194" s="6" t="s">
        <v>182</v>
      </c>
      <c r="B194" s="21">
        <v>0</v>
      </c>
      <c r="C194" s="21">
        <v>0</v>
      </c>
    </row>
    <row r="195" spans="1:3" x14ac:dyDescent="0.25">
      <c r="A195" s="6" t="s">
        <v>183</v>
      </c>
      <c r="B195" s="21">
        <v>0</v>
      </c>
      <c r="C195" s="21">
        <v>0</v>
      </c>
    </row>
    <row r="196" spans="1:3" x14ac:dyDescent="0.25">
      <c r="A196" s="6" t="s">
        <v>184</v>
      </c>
      <c r="B196" s="21">
        <v>0</v>
      </c>
      <c r="C196" s="21">
        <v>0</v>
      </c>
    </row>
    <row r="197" spans="1:3" x14ac:dyDescent="0.25">
      <c r="A197" s="13" t="s">
        <v>185</v>
      </c>
      <c r="B197" s="21">
        <v>0</v>
      </c>
      <c r="C197" s="21">
        <v>0</v>
      </c>
    </row>
    <row r="198" spans="1:3" x14ac:dyDescent="0.25">
      <c r="A198" s="6" t="s">
        <v>186</v>
      </c>
      <c r="B198" s="21">
        <v>0</v>
      </c>
      <c r="C198" s="21">
        <v>0</v>
      </c>
    </row>
    <row r="199" spans="1:3" x14ac:dyDescent="0.25">
      <c r="A199" s="6" t="s">
        <v>187</v>
      </c>
      <c r="B199" s="21">
        <v>0</v>
      </c>
      <c r="C199" s="21">
        <v>0</v>
      </c>
    </row>
    <row r="200" spans="1:3" x14ac:dyDescent="0.25">
      <c r="A200" s="6" t="s">
        <v>188</v>
      </c>
      <c r="B200" s="21">
        <v>0</v>
      </c>
      <c r="C200" s="21">
        <v>0</v>
      </c>
    </row>
    <row r="201" spans="1:3" x14ac:dyDescent="0.25">
      <c r="A201" s="6" t="s">
        <v>189</v>
      </c>
      <c r="B201" s="21">
        <v>0</v>
      </c>
      <c r="C201" s="21">
        <v>0</v>
      </c>
    </row>
    <row r="202" spans="1:3" x14ac:dyDescent="0.25">
      <c r="A202" s="13" t="s">
        <v>190</v>
      </c>
      <c r="B202" s="21">
        <v>0</v>
      </c>
      <c r="C202" s="21">
        <v>0</v>
      </c>
    </row>
    <row r="203" spans="1:3" x14ac:dyDescent="0.25">
      <c r="A203" s="6" t="s">
        <v>191</v>
      </c>
      <c r="B203" s="21">
        <v>0</v>
      </c>
      <c r="C203" s="21">
        <v>0</v>
      </c>
    </row>
    <row r="204" spans="1:3" x14ac:dyDescent="0.25">
      <c r="A204" s="6" t="s">
        <v>192</v>
      </c>
      <c r="B204" s="21">
        <v>0</v>
      </c>
      <c r="C204" s="21">
        <v>0</v>
      </c>
    </row>
    <row r="205" spans="1:3" x14ac:dyDescent="0.25">
      <c r="A205" s="6" t="s">
        <v>193</v>
      </c>
      <c r="B205" s="21">
        <v>0</v>
      </c>
      <c r="C205" s="21">
        <v>0</v>
      </c>
    </row>
    <row r="206" spans="1:3" x14ac:dyDescent="0.25">
      <c r="A206" s="6" t="s">
        <v>194</v>
      </c>
      <c r="B206" s="21">
        <v>0</v>
      </c>
      <c r="C206" s="21">
        <v>0</v>
      </c>
    </row>
    <row r="207" spans="1:3" x14ac:dyDescent="0.25">
      <c r="A207" s="13" t="s">
        <v>195</v>
      </c>
      <c r="B207" s="21">
        <v>0</v>
      </c>
      <c r="C207" s="21">
        <v>0</v>
      </c>
    </row>
    <row r="208" spans="1:3" x14ac:dyDescent="0.25">
      <c r="A208" s="6" t="s">
        <v>196</v>
      </c>
      <c r="B208" s="21">
        <v>0</v>
      </c>
      <c r="C208" s="21">
        <v>0</v>
      </c>
    </row>
    <row r="209" spans="1:3" x14ac:dyDescent="0.25">
      <c r="A209" s="6" t="s">
        <v>197</v>
      </c>
      <c r="B209" s="21">
        <v>0</v>
      </c>
      <c r="C209" s="21">
        <v>0</v>
      </c>
    </row>
    <row r="210" spans="1:3" x14ac:dyDescent="0.25">
      <c r="A210" s="6" t="s">
        <v>198</v>
      </c>
      <c r="B210" s="21">
        <v>0</v>
      </c>
      <c r="C210" s="21">
        <v>0</v>
      </c>
    </row>
    <row r="211" spans="1:3" x14ac:dyDescent="0.25">
      <c r="A211" s="19" t="s">
        <v>199</v>
      </c>
      <c r="B211" s="21">
        <v>0</v>
      </c>
      <c r="C211" s="21">
        <v>0</v>
      </c>
    </row>
    <row r="212" spans="1:3" x14ac:dyDescent="0.25">
      <c r="A212" s="7" t="s">
        <v>200</v>
      </c>
      <c r="B212" s="21">
        <v>0</v>
      </c>
      <c r="C212" s="21">
        <v>0</v>
      </c>
    </row>
    <row r="213" spans="1:3" x14ac:dyDescent="0.25">
      <c r="A213" s="7" t="s">
        <v>201</v>
      </c>
      <c r="B213" s="21">
        <v>0</v>
      </c>
      <c r="C213" s="21">
        <v>0</v>
      </c>
    </row>
    <row r="214" spans="1:3" x14ac:dyDescent="0.25">
      <c r="A214" s="7" t="s">
        <v>202</v>
      </c>
      <c r="B214" s="21">
        <v>0</v>
      </c>
      <c r="C214" s="21">
        <v>0</v>
      </c>
    </row>
    <row r="215" spans="1:3" x14ac:dyDescent="0.25">
      <c r="A215" s="7" t="s">
        <v>203</v>
      </c>
      <c r="B215" s="21">
        <v>0</v>
      </c>
      <c r="C215" s="21">
        <v>0</v>
      </c>
    </row>
    <row r="216" spans="1:3" x14ac:dyDescent="0.25">
      <c r="A216" s="6" t="s">
        <v>204</v>
      </c>
      <c r="B216" s="21">
        <v>0</v>
      </c>
      <c r="C216" s="21">
        <v>0</v>
      </c>
    </row>
    <row r="217" spans="1:3" x14ac:dyDescent="0.25">
      <c r="A217" s="13" t="s">
        <v>205</v>
      </c>
      <c r="B217" s="21">
        <v>0</v>
      </c>
      <c r="C217" s="21">
        <v>0</v>
      </c>
    </row>
    <row r="218" spans="1:3" x14ac:dyDescent="0.25">
      <c r="A218" s="6" t="s">
        <v>206</v>
      </c>
      <c r="B218" s="21">
        <v>0</v>
      </c>
      <c r="C218" s="21">
        <v>0</v>
      </c>
    </row>
    <row r="219" spans="1:3" x14ac:dyDescent="0.25">
      <c r="A219" s="6" t="s">
        <v>207</v>
      </c>
      <c r="B219" s="21">
        <v>0</v>
      </c>
      <c r="C219" s="21">
        <v>0</v>
      </c>
    </row>
    <row r="220" spans="1:3" x14ac:dyDescent="0.25">
      <c r="A220" s="6" t="s">
        <v>208</v>
      </c>
      <c r="B220" s="21">
        <v>0</v>
      </c>
      <c r="C220" s="21">
        <v>0</v>
      </c>
    </row>
    <row r="221" spans="1:3" x14ac:dyDescent="0.25">
      <c r="A221" s="6" t="s">
        <v>209</v>
      </c>
      <c r="B221" s="21">
        <v>0</v>
      </c>
      <c r="C221" s="21">
        <v>0</v>
      </c>
    </row>
    <row r="222" spans="1:3" x14ac:dyDescent="0.25">
      <c r="A222" s="6" t="s">
        <v>210</v>
      </c>
      <c r="B222" s="21">
        <v>0</v>
      </c>
      <c r="C222" s="21">
        <v>0</v>
      </c>
    </row>
    <row r="223" spans="1:3" x14ac:dyDescent="0.25">
      <c r="A223" s="13" t="s">
        <v>211</v>
      </c>
      <c r="B223" s="21">
        <v>0</v>
      </c>
      <c r="C223" s="21">
        <v>0</v>
      </c>
    </row>
    <row r="224" spans="1:3" x14ac:dyDescent="0.25">
      <c r="A224" s="6" t="s">
        <v>212</v>
      </c>
      <c r="B224" s="21">
        <v>0</v>
      </c>
      <c r="C224" s="21">
        <v>0</v>
      </c>
    </row>
    <row r="225" spans="1:3" x14ac:dyDescent="0.25">
      <c r="A225" s="6" t="s">
        <v>213</v>
      </c>
      <c r="B225" s="21">
        <v>0</v>
      </c>
      <c r="C225" s="21">
        <v>0</v>
      </c>
    </row>
    <row r="226" spans="1:3" x14ac:dyDescent="0.25">
      <c r="A226" s="6" t="s">
        <v>214</v>
      </c>
      <c r="B226" s="21">
        <v>0</v>
      </c>
      <c r="C226" s="21">
        <v>0</v>
      </c>
    </row>
    <row r="227" spans="1:3" x14ac:dyDescent="0.25">
      <c r="A227" s="6" t="s">
        <v>215</v>
      </c>
      <c r="B227" s="21">
        <v>0</v>
      </c>
      <c r="C227" s="21">
        <v>0</v>
      </c>
    </row>
    <row r="228" spans="1:3" x14ac:dyDescent="0.25">
      <c r="A228" s="6" t="s">
        <v>216</v>
      </c>
      <c r="B228" s="21">
        <v>0</v>
      </c>
      <c r="C228" s="21">
        <v>0</v>
      </c>
    </row>
    <row r="229" spans="1:3" x14ac:dyDescent="0.25">
      <c r="A229" s="6" t="s">
        <v>217</v>
      </c>
      <c r="B229" s="21">
        <v>0</v>
      </c>
      <c r="C229" s="21">
        <v>0</v>
      </c>
    </row>
    <row r="230" spans="1:3" x14ac:dyDescent="0.25">
      <c r="A230" s="13" t="s">
        <v>218</v>
      </c>
      <c r="B230" s="21">
        <v>0</v>
      </c>
      <c r="C230" s="21">
        <v>0</v>
      </c>
    </row>
    <row r="231" spans="1:3" x14ac:dyDescent="0.25">
      <c r="A231" s="6" t="s">
        <v>219</v>
      </c>
      <c r="B231" s="21">
        <v>0</v>
      </c>
      <c r="C231" s="21">
        <v>0</v>
      </c>
    </row>
    <row r="232" spans="1:3" x14ac:dyDescent="0.25">
      <c r="A232" s="6" t="s">
        <v>220</v>
      </c>
      <c r="B232" s="21">
        <v>0</v>
      </c>
      <c r="C232" s="21">
        <v>0</v>
      </c>
    </row>
    <row r="233" spans="1:3" x14ac:dyDescent="0.25">
      <c r="A233" s="6" t="s">
        <v>221</v>
      </c>
      <c r="B233" s="21">
        <v>0</v>
      </c>
      <c r="C233" s="21">
        <v>0</v>
      </c>
    </row>
    <row r="234" spans="1:3" x14ac:dyDescent="0.25">
      <c r="A234" s="6" t="s">
        <v>222</v>
      </c>
      <c r="B234" s="21">
        <v>0</v>
      </c>
      <c r="C234" s="21">
        <v>0</v>
      </c>
    </row>
    <row r="235" spans="1:3" x14ac:dyDescent="0.25">
      <c r="A235" s="6" t="s">
        <v>223</v>
      </c>
      <c r="B235" s="21">
        <v>0</v>
      </c>
      <c r="C235" s="21">
        <v>0</v>
      </c>
    </row>
    <row r="236" spans="1:3" x14ac:dyDescent="0.25">
      <c r="A236" s="13" t="s">
        <v>224</v>
      </c>
      <c r="B236" s="21">
        <v>88000</v>
      </c>
      <c r="C236" s="21">
        <v>41058.74</v>
      </c>
    </row>
    <row r="237" spans="1:3" x14ac:dyDescent="0.25">
      <c r="A237" s="6" t="s">
        <v>225</v>
      </c>
      <c r="B237" s="21">
        <v>0</v>
      </c>
      <c r="C237" s="21">
        <v>0</v>
      </c>
    </row>
    <row r="238" spans="1:3" x14ac:dyDescent="0.25">
      <c r="A238" s="6" t="s">
        <v>226</v>
      </c>
      <c r="B238" s="21">
        <v>88000</v>
      </c>
      <c r="C238" s="21">
        <v>38766.769999999997</v>
      </c>
    </row>
    <row r="239" spans="1:3" x14ac:dyDescent="0.25">
      <c r="A239" s="6" t="s">
        <v>227</v>
      </c>
      <c r="B239" s="21">
        <v>0</v>
      </c>
      <c r="C239" s="21">
        <v>0</v>
      </c>
    </row>
    <row r="240" spans="1:3" x14ac:dyDescent="0.25">
      <c r="A240" s="6" t="s">
        <v>228</v>
      </c>
      <c r="B240" s="21">
        <v>0</v>
      </c>
      <c r="C240" s="21">
        <v>2291.9699999999998</v>
      </c>
    </row>
    <row r="241" spans="1:3" x14ac:dyDescent="0.25">
      <c r="A241" s="13" t="s">
        <v>229</v>
      </c>
      <c r="B241" s="21">
        <v>0</v>
      </c>
      <c r="C241" s="21">
        <v>0</v>
      </c>
    </row>
    <row r="242" spans="1:3" x14ac:dyDescent="0.25">
      <c r="A242" s="6" t="s">
        <v>230</v>
      </c>
      <c r="B242" s="21">
        <v>0</v>
      </c>
      <c r="C242" s="21">
        <v>0</v>
      </c>
    </row>
    <row r="243" spans="1:3" x14ac:dyDescent="0.25">
      <c r="A243" s="19" t="s">
        <v>231</v>
      </c>
      <c r="B243" s="21">
        <v>0</v>
      </c>
      <c r="C243" s="21">
        <v>0</v>
      </c>
    </row>
    <row r="244" spans="1:3" x14ac:dyDescent="0.25">
      <c r="A244" s="7" t="s">
        <v>232</v>
      </c>
      <c r="B244" s="21">
        <v>0</v>
      </c>
      <c r="C244" s="21">
        <v>0</v>
      </c>
    </row>
    <row r="245" spans="1:3" x14ac:dyDescent="0.25">
      <c r="A245" s="7" t="s">
        <v>233</v>
      </c>
      <c r="B245" s="21">
        <v>0</v>
      </c>
      <c r="C245" s="21">
        <v>0</v>
      </c>
    </row>
    <row r="246" spans="1:3" x14ac:dyDescent="0.25">
      <c r="A246" s="7" t="s">
        <v>234</v>
      </c>
      <c r="B246" s="21">
        <v>0</v>
      </c>
      <c r="C246" s="21">
        <v>0</v>
      </c>
    </row>
    <row r="247" spans="1:3" x14ac:dyDescent="0.25">
      <c r="A247" s="7" t="s">
        <v>235</v>
      </c>
      <c r="B247" s="21">
        <v>0</v>
      </c>
      <c r="C247" s="21">
        <v>0</v>
      </c>
    </row>
    <row r="248" spans="1:3" x14ac:dyDescent="0.25">
      <c r="A248" s="7" t="s">
        <v>236</v>
      </c>
      <c r="B248" s="21">
        <v>0</v>
      </c>
      <c r="C248" s="21">
        <v>0</v>
      </c>
    </row>
    <row r="249" spans="1:3" x14ac:dyDescent="0.25">
      <c r="A249" s="6" t="s">
        <v>237</v>
      </c>
      <c r="B249" s="21">
        <v>0</v>
      </c>
      <c r="C249" s="21">
        <v>0</v>
      </c>
    </row>
    <row r="250" spans="1:3" x14ac:dyDescent="0.25">
      <c r="A250" s="19" t="s">
        <v>238</v>
      </c>
      <c r="B250" s="21">
        <v>0</v>
      </c>
      <c r="C250" s="21">
        <v>0</v>
      </c>
    </row>
    <row r="251" spans="1:3" x14ac:dyDescent="0.25">
      <c r="A251" s="7" t="s">
        <v>239</v>
      </c>
      <c r="B251" s="21">
        <v>0</v>
      </c>
      <c r="C251" s="21">
        <v>0</v>
      </c>
    </row>
    <row r="252" spans="1:3" x14ac:dyDescent="0.25">
      <c r="A252" s="7" t="s">
        <v>240</v>
      </c>
      <c r="B252" s="21">
        <v>0</v>
      </c>
      <c r="C252" s="21">
        <v>0</v>
      </c>
    </row>
    <row r="253" spans="1:3" x14ac:dyDescent="0.25">
      <c r="A253" s="7" t="s">
        <v>241</v>
      </c>
      <c r="B253" s="21">
        <v>0</v>
      </c>
      <c r="C253" s="21">
        <v>0</v>
      </c>
    </row>
    <row r="254" spans="1:3" x14ac:dyDescent="0.25">
      <c r="A254" s="7" t="s">
        <v>242</v>
      </c>
      <c r="B254" s="21">
        <v>0</v>
      </c>
      <c r="C254" s="21">
        <v>0</v>
      </c>
    </row>
    <row r="255" spans="1:3" x14ac:dyDescent="0.25">
      <c r="A255" s="7" t="s">
        <v>243</v>
      </c>
      <c r="B255" s="21">
        <v>0</v>
      </c>
      <c r="C255" s="21">
        <v>0</v>
      </c>
    </row>
    <row r="256" spans="1:3" x14ac:dyDescent="0.25">
      <c r="A256" s="6" t="s">
        <v>244</v>
      </c>
      <c r="B256" s="21">
        <v>0</v>
      </c>
      <c r="C256" s="21">
        <v>0</v>
      </c>
    </row>
    <row r="257" spans="1:3" x14ac:dyDescent="0.25">
      <c r="A257" s="13" t="s">
        <v>245</v>
      </c>
      <c r="B257" s="21">
        <v>1027000</v>
      </c>
      <c r="C257" s="21">
        <v>1018085.84</v>
      </c>
    </row>
    <row r="258" spans="1:3" x14ac:dyDescent="0.25">
      <c r="A258" s="6" t="s">
        <v>246</v>
      </c>
      <c r="B258" s="21">
        <v>263000</v>
      </c>
      <c r="C258" s="21">
        <v>138350.49</v>
      </c>
    </row>
    <row r="259" spans="1:3" x14ac:dyDescent="0.25">
      <c r="A259" s="6" t="s">
        <v>247</v>
      </c>
      <c r="B259" s="21">
        <v>598000</v>
      </c>
      <c r="C259" s="21">
        <v>657560.88</v>
      </c>
    </row>
    <row r="260" spans="1:3" x14ac:dyDescent="0.25">
      <c r="A260" s="6" t="s">
        <v>248</v>
      </c>
      <c r="B260" s="21">
        <v>0</v>
      </c>
      <c r="C260" s="21">
        <v>0</v>
      </c>
    </row>
    <row r="261" spans="1:3" x14ac:dyDescent="0.25">
      <c r="A261" s="6" t="s">
        <v>249</v>
      </c>
      <c r="B261" s="21">
        <v>166000</v>
      </c>
      <c r="C261" s="21">
        <v>222174.47</v>
      </c>
    </row>
    <row r="262" spans="1:3" x14ac:dyDescent="0.25">
      <c r="A262" s="6" t="s">
        <v>250</v>
      </c>
      <c r="B262" s="21">
        <v>0</v>
      </c>
      <c r="C262" s="21">
        <v>0</v>
      </c>
    </row>
    <row r="263" spans="1:3" x14ac:dyDescent="0.25">
      <c r="A263" s="6" t="s">
        <v>251</v>
      </c>
      <c r="B263" s="21">
        <v>0</v>
      </c>
      <c r="C263" s="21">
        <v>0</v>
      </c>
    </row>
    <row r="264" spans="1:3" x14ac:dyDescent="0.25">
      <c r="A264" s="6" t="s">
        <v>252</v>
      </c>
      <c r="B264" s="21">
        <v>0</v>
      </c>
      <c r="C264" s="21">
        <v>0</v>
      </c>
    </row>
    <row r="265" spans="1:3" x14ac:dyDescent="0.25">
      <c r="A265" s="13" t="s">
        <v>253</v>
      </c>
      <c r="B265" s="21">
        <v>490000</v>
      </c>
      <c r="C265" s="21">
        <v>574601.93999999994</v>
      </c>
    </row>
    <row r="266" spans="1:3" x14ac:dyDescent="0.25">
      <c r="A266" s="6" t="s">
        <v>254</v>
      </c>
      <c r="B266" s="21">
        <v>0</v>
      </c>
      <c r="C266" s="21">
        <v>0</v>
      </c>
    </row>
    <row r="267" spans="1:3" x14ac:dyDescent="0.25">
      <c r="A267" s="6" t="s">
        <v>255</v>
      </c>
      <c r="B267" s="21">
        <v>0</v>
      </c>
      <c r="C267" s="21">
        <v>0</v>
      </c>
    </row>
    <row r="268" spans="1:3" x14ac:dyDescent="0.25">
      <c r="A268" s="6" t="s">
        <v>256</v>
      </c>
      <c r="B268" s="21">
        <v>0</v>
      </c>
      <c r="C268" s="21">
        <v>0</v>
      </c>
    </row>
    <row r="269" spans="1:3" x14ac:dyDescent="0.25">
      <c r="A269" s="6" t="s">
        <v>257</v>
      </c>
      <c r="B269" s="21">
        <v>0</v>
      </c>
      <c r="C269" s="21">
        <v>0</v>
      </c>
    </row>
    <row r="270" spans="1:3" x14ac:dyDescent="0.25">
      <c r="A270" s="6" t="s">
        <v>258</v>
      </c>
      <c r="B270" s="21">
        <v>490000</v>
      </c>
      <c r="C270" s="21">
        <v>506701.94</v>
      </c>
    </row>
    <row r="271" spans="1:3" x14ac:dyDescent="0.25">
      <c r="A271" s="6" t="s">
        <v>259</v>
      </c>
      <c r="B271" s="21">
        <v>0</v>
      </c>
      <c r="C271" s="21">
        <v>67900</v>
      </c>
    </row>
    <row r="272" spans="1:3" x14ac:dyDescent="0.25">
      <c r="A272" s="13" t="s">
        <v>260</v>
      </c>
      <c r="B272" s="21">
        <v>5084450.32</v>
      </c>
      <c r="C272" s="21">
        <v>5523925.4400000004</v>
      </c>
    </row>
    <row r="273" spans="1:3" x14ac:dyDescent="0.25">
      <c r="A273" s="6" t="s">
        <v>261</v>
      </c>
      <c r="B273" s="21">
        <v>175695.72</v>
      </c>
      <c r="C273" s="21">
        <v>247320.82</v>
      </c>
    </row>
    <row r="274" spans="1:3" x14ac:dyDescent="0.25">
      <c r="A274" s="6" t="s">
        <v>262</v>
      </c>
      <c r="B274" s="21">
        <v>0</v>
      </c>
      <c r="C274" s="21">
        <v>0</v>
      </c>
    </row>
    <row r="275" spans="1:3" x14ac:dyDescent="0.25">
      <c r="A275" s="19" t="s">
        <v>263</v>
      </c>
      <c r="B275" s="21">
        <v>4835445.7700000005</v>
      </c>
      <c r="C275" s="21">
        <v>5251400.3900000006</v>
      </c>
    </row>
    <row r="276" spans="1:3" x14ac:dyDescent="0.25">
      <c r="A276" s="7" t="s">
        <v>264</v>
      </c>
      <c r="B276" s="21">
        <v>143887.15</v>
      </c>
      <c r="C276" s="21">
        <v>143887.15</v>
      </c>
    </row>
    <row r="277" spans="1:3" x14ac:dyDescent="0.25">
      <c r="A277" s="7" t="s">
        <v>265</v>
      </c>
      <c r="B277" s="21">
        <v>1615264.91</v>
      </c>
      <c r="C277" s="21">
        <v>1751045.96</v>
      </c>
    </row>
    <row r="278" spans="1:3" x14ac:dyDescent="0.25">
      <c r="A278" s="7" t="s">
        <v>266</v>
      </c>
      <c r="B278" s="21">
        <v>2007855.2</v>
      </c>
      <c r="C278" s="21">
        <v>2062582.76</v>
      </c>
    </row>
    <row r="279" spans="1:3" x14ac:dyDescent="0.25">
      <c r="A279" s="7" t="s">
        <v>267</v>
      </c>
      <c r="B279" s="21">
        <v>669706.36</v>
      </c>
      <c r="C279" s="21">
        <v>755689.87</v>
      </c>
    </row>
    <row r="280" spans="1:3" x14ac:dyDescent="0.25">
      <c r="A280" s="7" t="s">
        <v>268</v>
      </c>
      <c r="B280" s="21">
        <v>0</v>
      </c>
      <c r="C280" s="21">
        <v>0</v>
      </c>
    </row>
    <row r="281" spans="1:3" x14ac:dyDescent="0.25">
      <c r="A281" s="7" t="s">
        <v>269</v>
      </c>
      <c r="B281" s="21">
        <v>398732.15</v>
      </c>
      <c r="C281" s="21">
        <v>538194.65</v>
      </c>
    </row>
    <row r="282" spans="1:3" x14ac:dyDescent="0.25">
      <c r="A282" s="19" t="s">
        <v>270</v>
      </c>
      <c r="B282" s="21">
        <v>73308.83</v>
      </c>
      <c r="C282" s="21">
        <v>25204.23</v>
      </c>
    </row>
    <row r="283" spans="1:3" x14ac:dyDescent="0.25">
      <c r="A283" s="7" t="s">
        <v>271</v>
      </c>
      <c r="B283" s="21">
        <v>40240.65</v>
      </c>
      <c r="C283" s="21">
        <v>25204.23</v>
      </c>
    </row>
    <row r="284" spans="1:3" x14ac:dyDescent="0.25">
      <c r="A284" s="7" t="s">
        <v>272</v>
      </c>
      <c r="B284" s="21">
        <v>33068.18</v>
      </c>
      <c r="C284" s="21">
        <v>0</v>
      </c>
    </row>
    <row r="285" spans="1:3" x14ac:dyDescent="0.25">
      <c r="A285" s="7" t="s">
        <v>273</v>
      </c>
      <c r="B285" s="21">
        <v>0</v>
      </c>
      <c r="C285" s="21">
        <v>0</v>
      </c>
    </row>
    <row r="286" spans="1:3" x14ac:dyDescent="0.25">
      <c r="A286" s="13" t="s">
        <v>274</v>
      </c>
      <c r="B286" s="21">
        <v>2096000</v>
      </c>
      <c r="C286" s="21">
        <v>2233877.79</v>
      </c>
    </row>
    <row r="287" spans="1:3" x14ac:dyDescent="0.25">
      <c r="A287" s="6" t="s">
        <v>275</v>
      </c>
      <c r="B287" s="21">
        <v>1750000</v>
      </c>
      <c r="C287" s="21">
        <v>1962532.8099999998</v>
      </c>
    </row>
    <row r="288" spans="1:3" x14ac:dyDescent="0.25">
      <c r="A288" s="6" t="s">
        <v>276</v>
      </c>
      <c r="B288" s="21">
        <v>200000</v>
      </c>
      <c r="C288" s="21">
        <v>0</v>
      </c>
    </row>
    <row r="289" spans="1:3" x14ac:dyDescent="0.25">
      <c r="A289" s="6" t="s">
        <v>277</v>
      </c>
      <c r="B289" s="21">
        <v>0</v>
      </c>
      <c r="C289" s="21">
        <v>405.5</v>
      </c>
    </row>
    <row r="290" spans="1:3" x14ac:dyDescent="0.25">
      <c r="A290" s="19" t="s">
        <v>278</v>
      </c>
      <c r="B290" s="21">
        <v>146000</v>
      </c>
      <c r="C290" s="21">
        <v>270939.48</v>
      </c>
    </row>
    <row r="291" spans="1:3" x14ac:dyDescent="0.25">
      <c r="A291" s="7" t="s">
        <v>279</v>
      </c>
      <c r="B291" s="21">
        <v>66000</v>
      </c>
      <c r="C291" s="21">
        <v>94387.25</v>
      </c>
    </row>
    <row r="292" spans="1:3" x14ac:dyDescent="0.25">
      <c r="A292" s="20" t="s">
        <v>280</v>
      </c>
      <c r="B292" s="21">
        <v>0</v>
      </c>
      <c r="C292" s="21">
        <v>0</v>
      </c>
    </row>
    <row r="293" spans="1:3" x14ac:dyDescent="0.25">
      <c r="A293" s="8" t="s">
        <v>281</v>
      </c>
      <c r="B293" s="21">
        <v>0</v>
      </c>
      <c r="C293" s="21">
        <v>0</v>
      </c>
    </row>
    <row r="294" spans="1:3" x14ac:dyDescent="0.25">
      <c r="A294" s="8" t="s">
        <v>282</v>
      </c>
      <c r="B294" s="21">
        <v>0</v>
      </c>
      <c r="C294" s="21">
        <v>0</v>
      </c>
    </row>
    <row r="295" spans="1:3" x14ac:dyDescent="0.25">
      <c r="A295" s="7" t="s">
        <v>283</v>
      </c>
      <c r="B295" s="21">
        <v>0</v>
      </c>
      <c r="C295" s="21">
        <v>0</v>
      </c>
    </row>
    <row r="296" spans="1:3" x14ac:dyDescent="0.25">
      <c r="A296" s="7" t="s">
        <v>550</v>
      </c>
      <c r="B296" s="21">
        <v>80000</v>
      </c>
      <c r="C296" s="21">
        <v>176552.23</v>
      </c>
    </row>
    <row r="297" spans="1:3" x14ac:dyDescent="0.25">
      <c r="A297" s="6" t="s">
        <v>284</v>
      </c>
      <c r="B297" s="21">
        <v>0</v>
      </c>
      <c r="C297" s="21">
        <v>0</v>
      </c>
    </row>
    <row r="298" spans="1:3" x14ac:dyDescent="0.25">
      <c r="A298" s="2" t="s">
        <v>285</v>
      </c>
      <c r="B298" s="21">
        <v>0</v>
      </c>
      <c r="C298" s="21">
        <v>0</v>
      </c>
    </row>
    <row r="299" spans="1:3" x14ac:dyDescent="0.25">
      <c r="A299" s="18" t="s">
        <v>286</v>
      </c>
      <c r="B299" s="21">
        <v>8714750.6600000001</v>
      </c>
      <c r="C299" s="21">
        <v>7026250.7600000016</v>
      </c>
    </row>
    <row r="300" spans="1:3" x14ac:dyDescent="0.25">
      <c r="A300" s="13" t="s">
        <v>287</v>
      </c>
      <c r="B300" s="21">
        <v>6366244.0600000005</v>
      </c>
      <c r="C300" s="21">
        <v>4663760.55</v>
      </c>
    </row>
    <row r="301" spans="1:3" x14ac:dyDescent="0.25">
      <c r="A301" s="6" t="s">
        <v>288</v>
      </c>
      <c r="B301" s="21">
        <v>170000</v>
      </c>
      <c r="C301" s="21">
        <v>147996.06</v>
      </c>
    </row>
    <row r="302" spans="1:3" x14ac:dyDescent="0.25">
      <c r="A302" s="6" t="s">
        <v>289</v>
      </c>
      <c r="B302" s="21">
        <v>610000</v>
      </c>
      <c r="C302" s="21">
        <v>626634.94999999995</v>
      </c>
    </row>
    <row r="303" spans="1:3" x14ac:dyDescent="0.25">
      <c r="A303" s="6" t="s">
        <v>290</v>
      </c>
      <c r="B303" s="21">
        <v>480000</v>
      </c>
      <c r="C303" s="21">
        <v>513935.62</v>
      </c>
    </row>
    <row r="304" spans="1:3" x14ac:dyDescent="0.25">
      <c r="A304" s="6" t="s">
        <v>291</v>
      </c>
      <c r="B304" s="21">
        <v>900000</v>
      </c>
      <c r="C304" s="21">
        <v>619461.71</v>
      </c>
    </row>
    <row r="305" spans="1:3" x14ac:dyDescent="0.25">
      <c r="A305" s="6" t="s">
        <v>292</v>
      </c>
      <c r="B305" s="21">
        <v>196820</v>
      </c>
      <c r="C305" s="21">
        <v>230814.12</v>
      </c>
    </row>
    <row r="306" spans="1:3" x14ac:dyDescent="0.25">
      <c r="A306" s="6" t="s">
        <v>293</v>
      </c>
      <c r="B306" s="21">
        <v>0</v>
      </c>
      <c r="C306" s="21">
        <v>0</v>
      </c>
    </row>
    <row r="307" spans="1:3" x14ac:dyDescent="0.25">
      <c r="A307" s="6" t="s">
        <v>294</v>
      </c>
      <c r="B307" s="21">
        <v>190000</v>
      </c>
      <c r="C307" s="21">
        <v>237821.25</v>
      </c>
    </row>
    <row r="308" spans="1:3" x14ac:dyDescent="0.25">
      <c r="A308" s="6" t="s">
        <v>295</v>
      </c>
      <c r="B308" s="21">
        <v>250</v>
      </c>
      <c r="C308" s="21">
        <v>153.09</v>
      </c>
    </row>
    <row r="309" spans="1:3" x14ac:dyDescent="0.25">
      <c r="A309" s="6" t="s">
        <v>296</v>
      </c>
      <c r="B309" s="21">
        <v>12000</v>
      </c>
      <c r="C309" s="21">
        <v>204.48</v>
      </c>
    </row>
    <row r="310" spans="1:3" x14ac:dyDescent="0.25">
      <c r="A310" s="6" t="s">
        <v>297</v>
      </c>
      <c r="B310" s="21">
        <v>70310</v>
      </c>
      <c r="C310" s="21">
        <v>86496.48</v>
      </c>
    </row>
    <row r="311" spans="1:3" x14ac:dyDescent="0.25">
      <c r="A311" s="19" t="s">
        <v>298</v>
      </c>
      <c r="B311" s="21">
        <v>311799.99</v>
      </c>
      <c r="C311" s="21">
        <v>201401.83</v>
      </c>
    </row>
    <row r="312" spans="1:3" x14ac:dyDescent="0.25">
      <c r="A312" s="7" t="s">
        <v>299</v>
      </c>
      <c r="B312" s="21">
        <v>159799.99</v>
      </c>
      <c r="C312" s="21">
        <v>159799.99</v>
      </c>
    </row>
    <row r="313" spans="1:3" x14ac:dyDescent="0.25">
      <c r="A313" s="7" t="s">
        <v>300</v>
      </c>
      <c r="B313" s="21">
        <v>152000</v>
      </c>
      <c r="C313" s="21">
        <v>41601.839999999997</v>
      </c>
    </row>
    <row r="314" spans="1:3" x14ac:dyDescent="0.25">
      <c r="A314" s="19" t="s">
        <v>301</v>
      </c>
      <c r="B314" s="21">
        <v>3425064.0700000003</v>
      </c>
      <c r="C314" s="21">
        <v>1998840.9599999997</v>
      </c>
    </row>
    <row r="315" spans="1:3" x14ac:dyDescent="0.25">
      <c r="A315" s="7" t="s">
        <v>302</v>
      </c>
      <c r="B315" s="21">
        <v>25756.46</v>
      </c>
      <c r="C315" s="21">
        <v>199432.43999999997</v>
      </c>
    </row>
    <row r="316" spans="1:3" x14ac:dyDescent="0.25">
      <c r="A316" s="7" t="s">
        <v>303</v>
      </c>
      <c r="B316" s="21">
        <v>1649607.61</v>
      </c>
      <c r="C316" s="21">
        <v>19766.990000000002</v>
      </c>
    </row>
    <row r="317" spans="1:3" x14ac:dyDescent="0.25">
      <c r="A317" s="20" t="s">
        <v>304</v>
      </c>
      <c r="B317" s="21">
        <v>1749700</v>
      </c>
      <c r="C317" s="21">
        <v>1779641.5299999998</v>
      </c>
    </row>
    <row r="318" spans="1:3" x14ac:dyDescent="0.25">
      <c r="A318" s="8" t="s">
        <v>305</v>
      </c>
      <c r="B318" s="21">
        <v>1172900</v>
      </c>
      <c r="C318" s="21">
        <v>1296740.1399999999</v>
      </c>
    </row>
    <row r="319" spans="1:3" x14ac:dyDescent="0.25">
      <c r="A319" s="8" t="s">
        <v>306</v>
      </c>
      <c r="B319" s="21">
        <v>576800</v>
      </c>
      <c r="C319" s="21">
        <v>482901.39</v>
      </c>
    </row>
    <row r="320" spans="1:3" x14ac:dyDescent="0.25">
      <c r="A320" s="13" t="s">
        <v>307</v>
      </c>
      <c r="B320" s="21">
        <v>2252506.6</v>
      </c>
      <c r="C320" s="21">
        <v>2244553.33</v>
      </c>
    </row>
    <row r="321" spans="1:3" x14ac:dyDescent="0.25">
      <c r="A321" s="6" t="s">
        <v>308</v>
      </c>
      <c r="B321" s="21">
        <v>0</v>
      </c>
      <c r="C321" s="21">
        <v>0</v>
      </c>
    </row>
    <row r="322" spans="1:3" x14ac:dyDescent="0.25">
      <c r="A322" s="6" t="s">
        <v>309</v>
      </c>
      <c r="B322" s="21">
        <v>0</v>
      </c>
      <c r="C322" s="21">
        <v>0</v>
      </c>
    </row>
    <row r="323" spans="1:3" x14ac:dyDescent="0.25">
      <c r="A323" s="19" t="s">
        <v>310</v>
      </c>
      <c r="B323" s="21">
        <v>2090163.77</v>
      </c>
      <c r="C323" s="21">
        <v>2062491.4700000002</v>
      </c>
    </row>
    <row r="324" spans="1:3" x14ac:dyDescent="0.25">
      <c r="A324" s="7" t="s">
        <v>311</v>
      </c>
      <c r="B324" s="21">
        <v>320000</v>
      </c>
      <c r="C324" s="21">
        <v>246321.79</v>
      </c>
    </row>
    <row r="325" spans="1:3" x14ac:dyDescent="0.25">
      <c r="A325" s="7" t="s">
        <v>312</v>
      </c>
      <c r="B325" s="21">
        <v>1558382.53</v>
      </c>
      <c r="C325" s="21">
        <v>1524142.82</v>
      </c>
    </row>
    <row r="326" spans="1:3" x14ac:dyDescent="0.25">
      <c r="A326" s="7" t="s">
        <v>313</v>
      </c>
      <c r="B326" s="21">
        <v>78268.240000000005</v>
      </c>
      <c r="C326" s="21">
        <v>89277.43</v>
      </c>
    </row>
    <row r="327" spans="1:3" x14ac:dyDescent="0.25">
      <c r="A327" s="7" t="s">
        <v>314</v>
      </c>
      <c r="B327" s="21">
        <v>0</v>
      </c>
      <c r="C327" s="21">
        <v>0</v>
      </c>
    </row>
    <row r="328" spans="1:3" x14ac:dyDescent="0.25">
      <c r="A328" s="7" t="s">
        <v>315</v>
      </c>
      <c r="B328" s="21">
        <v>133513</v>
      </c>
      <c r="C328" s="21">
        <v>202749.43</v>
      </c>
    </row>
    <row r="329" spans="1:3" x14ac:dyDescent="0.25">
      <c r="A329" s="19" t="s">
        <v>316</v>
      </c>
      <c r="B329" s="21">
        <v>162342.82999999999</v>
      </c>
      <c r="C329" s="21">
        <v>182061.86</v>
      </c>
    </row>
    <row r="330" spans="1:3" x14ac:dyDescent="0.25">
      <c r="A330" s="7" t="s">
        <v>317</v>
      </c>
      <c r="B330" s="21">
        <v>18418.990000000002</v>
      </c>
      <c r="C330" s="21">
        <v>30426.74</v>
      </c>
    </row>
    <row r="331" spans="1:3" x14ac:dyDescent="0.25">
      <c r="A331" s="7" t="s">
        <v>318</v>
      </c>
      <c r="B331" s="21">
        <v>143923.84</v>
      </c>
      <c r="C331" s="21">
        <v>123337.63</v>
      </c>
    </row>
    <row r="332" spans="1:3" x14ac:dyDescent="0.25">
      <c r="A332" s="7" t="s">
        <v>319</v>
      </c>
      <c r="B332" s="21">
        <v>0</v>
      </c>
      <c r="C332" s="21">
        <v>28297.49</v>
      </c>
    </row>
    <row r="333" spans="1:3" x14ac:dyDescent="0.25">
      <c r="A333" s="13" t="s">
        <v>320</v>
      </c>
      <c r="B333" s="21">
        <v>96000</v>
      </c>
      <c r="C333" s="21">
        <v>117936.88</v>
      </c>
    </row>
    <row r="334" spans="1:3" x14ac:dyDescent="0.25">
      <c r="A334" s="6" t="s">
        <v>321</v>
      </c>
      <c r="B334" s="21">
        <v>20000</v>
      </c>
      <c r="C334" s="21">
        <v>39690.5</v>
      </c>
    </row>
    <row r="335" spans="1:3" x14ac:dyDescent="0.25">
      <c r="A335" s="6" t="s">
        <v>322</v>
      </c>
      <c r="B335" s="21">
        <v>76000</v>
      </c>
      <c r="C335" s="21">
        <v>78246.38</v>
      </c>
    </row>
    <row r="336" spans="1:3" x14ac:dyDescent="0.25">
      <c r="A336" s="17" t="s">
        <v>323</v>
      </c>
      <c r="B336" s="21">
        <v>3894150</v>
      </c>
      <c r="C336" s="21">
        <v>3376470.4800000004</v>
      </c>
    </row>
    <row r="337" spans="1:3" x14ac:dyDescent="0.25">
      <c r="A337" s="5" t="s">
        <v>324</v>
      </c>
      <c r="B337" s="21">
        <v>380000</v>
      </c>
      <c r="C337" s="21">
        <v>88871.02</v>
      </c>
    </row>
    <row r="338" spans="1:3" x14ac:dyDescent="0.25">
      <c r="A338" s="5" t="s">
        <v>325</v>
      </c>
      <c r="B338" s="21">
        <v>840000</v>
      </c>
      <c r="C338" s="21">
        <v>815208.66</v>
      </c>
    </row>
    <row r="339" spans="1:3" x14ac:dyDescent="0.25">
      <c r="A339" s="5" t="s">
        <v>326</v>
      </c>
      <c r="B339" s="21">
        <v>2640000</v>
      </c>
      <c r="C339" s="21">
        <v>2458514.91</v>
      </c>
    </row>
    <row r="340" spans="1:3" x14ac:dyDescent="0.25">
      <c r="A340" s="5" t="s">
        <v>327</v>
      </c>
      <c r="B340" s="21">
        <v>2550</v>
      </c>
      <c r="C340" s="21">
        <v>706.61</v>
      </c>
    </row>
    <row r="341" spans="1:3" x14ac:dyDescent="0.25">
      <c r="A341" s="5" t="s">
        <v>328</v>
      </c>
      <c r="B341" s="21">
        <v>5950</v>
      </c>
      <c r="C341" s="21">
        <v>0</v>
      </c>
    </row>
    <row r="342" spans="1:3" x14ac:dyDescent="0.25">
      <c r="A342" s="5" t="s">
        <v>329</v>
      </c>
      <c r="B342" s="21">
        <v>25650</v>
      </c>
      <c r="C342" s="21">
        <v>13169.28</v>
      </c>
    </row>
    <row r="343" spans="1:3" x14ac:dyDescent="0.25">
      <c r="A343" s="5" t="s">
        <v>330</v>
      </c>
      <c r="B343" s="21">
        <v>0</v>
      </c>
      <c r="C343" s="21">
        <v>0</v>
      </c>
    </row>
    <row r="344" spans="1:3" x14ac:dyDescent="0.25">
      <c r="A344" s="17" t="s">
        <v>331</v>
      </c>
      <c r="B344" s="21">
        <v>362286.51</v>
      </c>
      <c r="C344" s="21">
        <v>314922.92000000004</v>
      </c>
    </row>
    <row r="345" spans="1:3" x14ac:dyDescent="0.25">
      <c r="A345" s="5" t="s">
        <v>332</v>
      </c>
      <c r="B345" s="21">
        <v>183900</v>
      </c>
      <c r="C345" s="21">
        <v>175777.89</v>
      </c>
    </row>
    <row r="346" spans="1:3" x14ac:dyDescent="0.25">
      <c r="A346" s="18" t="s">
        <v>333</v>
      </c>
      <c r="B346" s="21">
        <v>170670</v>
      </c>
      <c r="C346" s="21">
        <v>139145.03</v>
      </c>
    </row>
    <row r="347" spans="1:3" x14ac:dyDescent="0.25">
      <c r="A347" s="2" t="s">
        <v>334</v>
      </c>
      <c r="B347" s="21">
        <v>124570</v>
      </c>
      <c r="C347" s="21">
        <v>83446.080000000002</v>
      </c>
    </row>
    <row r="348" spans="1:3" x14ac:dyDescent="0.25">
      <c r="A348" s="2" t="s">
        <v>335</v>
      </c>
      <c r="B348" s="21">
        <v>46100</v>
      </c>
      <c r="C348" s="21">
        <v>55698.95</v>
      </c>
    </row>
    <row r="349" spans="1:3" x14ac:dyDescent="0.25">
      <c r="A349" s="18" t="s">
        <v>336</v>
      </c>
      <c r="B349" s="21">
        <v>0</v>
      </c>
      <c r="C349" s="21">
        <v>0</v>
      </c>
    </row>
    <row r="350" spans="1:3" x14ac:dyDescent="0.25">
      <c r="A350" s="2" t="s">
        <v>337</v>
      </c>
      <c r="B350" s="21">
        <v>0</v>
      </c>
      <c r="C350" s="21">
        <v>0</v>
      </c>
    </row>
    <row r="351" spans="1:3" x14ac:dyDescent="0.25">
      <c r="A351" s="2" t="s">
        <v>338</v>
      </c>
      <c r="B351" s="21">
        <v>0</v>
      </c>
      <c r="C351" s="21">
        <v>0</v>
      </c>
    </row>
    <row r="352" spans="1:3" x14ac:dyDescent="0.25">
      <c r="A352" s="5" t="s">
        <v>339</v>
      </c>
      <c r="B352" s="21">
        <v>7716.51</v>
      </c>
      <c r="C352" s="21">
        <v>0</v>
      </c>
    </row>
    <row r="353" spans="1:3" x14ac:dyDescent="0.25">
      <c r="A353" s="17" t="s">
        <v>340</v>
      </c>
      <c r="B353" s="21">
        <v>24634571.449999999</v>
      </c>
      <c r="C353" s="21">
        <v>24408653.469999999</v>
      </c>
    </row>
    <row r="354" spans="1:3" x14ac:dyDescent="0.25">
      <c r="A354" s="18" t="s">
        <v>341</v>
      </c>
      <c r="B354" s="21">
        <v>19828387.010000002</v>
      </c>
      <c r="C354" s="21">
        <v>19596156.119999997</v>
      </c>
    </row>
    <row r="355" spans="1:3" x14ac:dyDescent="0.25">
      <c r="A355" s="13" t="s">
        <v>342</v>
      </c>
      <c r="B355" s="21">
        <v>10774439.370000001</v>
      </c>
      <c r="C355" s="21">
        <v>10923726.59</v>
      </c>
    </row>
    <row r="356" spans="1:3" x14ac:dyDescent="0.25">
      <c r="A356" s="19" t="s">
        <v>343</v>
      </c>
      <c r="B356" s="21">
        <v>8575049.8900000006</v>
      </c>
      <c r="C356" s="21">
        <v>8644401.4299999997</v>
      </c>
    </row>
    <row r="357" spans="1:3" x14ac:dyDescent="0.25">
      <c r="A357" s="7" t="s">
        <v>344</v>
      </c>
      <c r="B357" s="21">
        <v>8429379.9700000007</v>
      </c>
      <c r="C357" s="21">
        <v>8467943.3300000001</v>
      </c>
    </row>
    <row r="358" spans="1:3" x14ac:dyDescent="0.25">
      <c r="A358" s="7" t="s">
        <v>345</v>
      </c>
      <c r="B358" s="21">
        <v>145669.92000000001</v>
      </c>
      <c r="C358" s="21">
        <v>176458.1</v>
      </c>
    </row>
    <row r="359" spans="1:3" x14ac:dyDescent="0.25">
      <c r="A359" s="7" t="s">
        <v>346</v>
      </c>
      <c r="B359" s="21">
        <v>0</v>
      </c>
      <c r="C359" s="21">
        <v>0</v>
      </c>
    </row>
    <row r="360" spans="1:3" x14ac:dyDescent="0.25">
      <c r="A360" s="19" t="s">
        <v>347</v>
      </c>
      <c r="B360" s="21">
        <v>2199389.48</v>
      </c>
      <c r="C360" s="21">
        <v>2279325.16</v>
      </c>
    </row>
    <row r="361" spans="1:3" x14ac:dyDescent="0.25">
      <c r="A361" s="7" t="s">
        <v>348</v>
      </c>
      <c r="B361" s="21">
        <v>2199389.48</v>
      </c>
      <c r="C361" s="21">
        <v>2161391.77</v>
      </c>
    </row>
    <row r="362" spans="1:3" x14ac:dyDescent="0.25">
      <c r="A362" s="7" t="s">
        <v>349</v>
      </c>
      <c r="B362" s="21">
        <v>0</v>
      </c>
      <c r="C362" s="21">
        <v>117933.39</v>
      </c>
    </row>
    <row r="363" spans="1:3" x14ac:dyDescent="0.25">
      <c r="A363" s="7" t="s">
        <v>350</v>
      </c>
      <c r="B363" s="21">
        <v>0</v>
      </c>
      <c r="C363" s="21">
        <v>0</v>
      </c>
    </row>
    <row r="364" spans="1:3" x14ac:dyDescent="0.25">
      <c r="A364" s="13" t="s">
        <v>351</v>
      </c>
      <c r="B364" s="21">
        <v>9053947.6400000006</v>
      </c>
      <c r="C364" s="21">
        <v>8672429.5299999993</v>
      </c>
    </row>
    <row r="365" spans="1:3" x14ac:dyDescent="0.25">
      <c r="A365" s="6" t="s">
        <v>352</v>
      </c>
      <c r="B365" s="21">
        <v>8958806.7100000009</v>
      </c>
      <c r="C365" s="21">
        <v>8628908.2799999993</v>
      </c>
    </row>
    <row r="366" spans="1:3" x14ac:dyDescent="0.25">
      <c r="A366" s="6" t="s">
        <v>353</v>
      </c>
      <c r="B366" s="21">
        <v>95140.93</v>
      </c>
      <c r="C366" s="21">
        <v>43521.25</v>
      </c>
    </row>
    <row r="367" spans="1:3" x14ac:dyDescent="0.25">
      <c r="A367" s="6" t="s">
        <v>354</v>
      </c>
      <c r="B367" s="21">
        <v>0</v>
      </c>
      <c r="C367" s="21">
        <v>0</v>
      </c>
    </row>
    <row r="368" spans="1:3" x14ac:dyDescent="0.25">
      <c r="A368" s="18" t="s">
        <v>355</v>
      </c>
      <c r="B368" s="21">
        <v>165736.06</v>
      </c>
      <c r="C368" s="21">
        <v>187368.01</v>
      </c>
    </row>
    <row r="369" spans="1:3" x14ac:dyDescent="0.25">
      <c r="A369" s="13" t="s">
        <v>356</v>
      </c>
      <c r="B369" s="21">
        <v>165736.06</v>
      </c>
      <c r="C369" s="21">
        <v>187368.01</v>
      </c>
    </row>
    <row r="370" spans="1:3" x14ac:dyDescent="0.25">
      <c r="A370" s="6" t="s">
        <v>357</v>
      </c>
      <c r="B370" s="21">
        <v>165736.06</v>
      </c>
      <c r="C370" s="21">
        <v>187368.01</v>
      </c>
    </row>
    <row r="371" spans="1:3" x14ac:dyDescent="0.25">
      <c r="A371" s="6" t="s">
        <v>358</v>
      </c>
      <c r="B371" s="21">
        <v>0</v>
      </c>
      <c r="C371" s="21">
        <v>0</v>
      </c>
    </row>
    <row r="372" spans="1:3" x14ac:dyDescent="0.25">
      <c r="A372" s="6" t="s">
        <v>359</v>
      </c>
      <c r="B372" s="21">
        <v>0</v>
      </c>
      <c r="C372" s="21">
        <v>0</v>
      </c>
    </row>
    <row r="373" spans="1:3" x14ac:dyDescent="0.25">
      <c r="A373" s="13" t="s">
        <v>360</v>
      </c>
      <c r="B373" s="21">
        <v>0</v>
      </c>
      <c r="C373" s="21">
        <v>0</v>
      </c>
    </row>
    <row r="374" spans="1:3" x14ac:dyDescent="0.25">
      <c r="A374" s="6" t="s">
        <v>361</v>
      </c>
      <c r="B374" s="21">
        <v>0</v>
      </c>
      <c r="C374" s="21">
        <v>0</v>
      </c>
    </row>
    <row r="375" spans="1:3" x14ac:dyDescent="0.25">
      <c r="A375" s="6" t="s">
        <v>362</v>
      </c>
      <c r="B375" s="21">
        <v>0</v>
      </c>
      <c r="C375" s="21">
        <v>0</v>
      </c>
    </row>
    <row r="376" spans="1:3" x14ac:dyDescent="0.25">
      <c r="A376" s="6" t="s">
        <v>363</v>
      </c>
      <c r="B376" s="21">
        <v>0</v>
      </c>
      <c r="C376" s="21">
        <v>0</v>
      </c>
    </row>
    <row r="377" spans="1:3" x14ac:dyDescent="0.25">
      <c r="A377" s="18" t="s">
        <v>364</v>
      </c>
      <c r="B377" s="21">
        <v>2088733.5699999998</v>
      </c>
      <c r="C377" s="21">
        <v>2070693.0499999998</v>
      </c>
    </row>
    <row r="378" spans="1:3" x14ac:dyDescent="0.25">
      <c r="A378" s="13" t="s">
        <v>365</v>
      </c>
      <c r="B378" s="21">
        <v>72471.759999999995</v>
      </c>
      <c r="C378" s="21">
        <v>83480.47</v>
      </c>
    </row>
    <row r="379" spans="1:3" x14ac:dyDescent="0.25">
      <c r="A379" s="6" t="s">
        <v>366</v>
      </c>
      <c r="B379" s="21">
        <v>72471.759999999995</v>
      </c>
      <c r="C379" s="21">
        <v>83480.47</v>
      </c>
    </row>
    <row r="380" spans="1:3" x14ac:dyDescent="0.25">
      <c r="A380" s="6" t="s">
        <v>367</v>
      </c>
      <c r="B380" s="21">
        <v>0</v>
      </c>
      <c r="C380" s="21">
        <v>0</v>
      </c>
    </row>
    <row r="381" spans="1:3" x14ac:dyDescent="0.25">
      <c r="A381" s="6" t="s">
        <v>368</v>
      </c>
      <c r="B381" s="21">
        <v>0</v>
      </c>
      <c r="C381" s="21">
        <v>0</v>
      </c>
    </row>
    <row r="382" spans="1:3" x14ac:dyDescent="0.25">
      <c r="A382" s="13" t="s">
        <v>369</v>
      </c>
      <c r="B382" s="21">
        <v>2016261.8099999998</v>
      </c>
      <c r="C382" s="21">
        <v>1987212.5799999998</v>
      </c>
    </row>
    <row r="383" spans="1:3" x14ac:dyDescent="0.25">
      <c r="A383" s="6" t="s">
        <v>370</v>
      </c>
      <c r="B383" s="21">
        <v>1932938.14</v>
      </c>
      <c r="C383" s="21">
        <v>1883466.9</v>
      </c>
    </row>
    <row r="384" spans="1:3" x14ac:dyDescent="0.25">
      <c r="A384" s="6" t="s">
        <v>371</v>
      </c>
      <c r="B384" s="21">
        <v>83323.67</v>
      </c>
      <c r="C384" s="21">
        <v>103745.68</v>
      </c>
    </row>
    <row r="385" spans="1:3" x14ac:dyDescent="0.25">
      <c r="A385" s="6" t="s">
        <v>372</v>
      </c>
      <c r="B385" s="21">
        <v>0</v>
      </c>
      <c r="C385" s="21">
        <v>0</v>
      </c>
    </row>
    <row r="386" spans="1:3" x14ac:dyDescent="0.25">
      <c r="A386" s="18" t="s">
        <v>373</v>
      </c>
      <c r="B386" s="21">
        <v>2551714.8099999996</v>
      </c>
      <c r="C386" s="21">
        <v>2554436.29</v>
      </c>
    </row>
    <row r="387" spans="1:3" x14ac:dyDescent="0.25">
      <c r="A387" s="13" t="s">
        <v>374</v>
      </c>
      <c r="B387" s="21">
        <v>443029.05000000005</v>
      </c>
      <c r="C387" s="21">
        <v>459285.1</v>
      </c>
    </row>
    <row r="388" spans="1:3" x14ac:dyDescent="0.25">
      <c r="A388" s="6" t="s">
        <v>375</v>
      </c>
      <c r="B388" s="21">
        <v>336659.09</v>
      </c>
      <c r="C388" s="21">
        <v>356025.49</v>
      </c>
    </row>
    <row r="389" spans="1:3" x14ac:dyDescent="0.25">
      <c r="A389" s="6" t="s">
        <v>376</v>
      </c>
      <c r="B389" s="21">
        <v>106369.96</v>
      </c>
      <c r="C389" s="21">
        <v>103259.61</v>
      </c>
    </row>
    <row r="390" spans="1:3" x14ac:dyDescent="0.25">
      <c r="A390" s="6" t="s">
        <v>377</v>
      </c>
      <c r="B390" s="21">
        <v>0</v>
      </c>
      <c r="C390" s="21">
        <v>0</v>
      </c>
    </row>
    <row r="391" spans="1:3" x14ac:dyDescent="0.25">
      <c r="A391" s="13" t="s">
        <v>378</v>
      </c>
      <c r="B391" s="21">
        <v>2108685.7599999998</v>
      </c>
      <c r="C391" s="21">
        <v>2095151.19</v>
      </c>
    </row>
    <row r="392" spans="1:3" x14ac:dyDescent="0.25">
      <c r="A392" s="6" t="s">
        <v>379</v>
      </c>
      <c r="B392" s="21">
        <v>1750301.68</v>
      </c>
      <c r="C392" s="21">
        <v>1693158.3</v>
      </c>
    </row>
    <row r="393" spans="1:3" x14ac:dyDescent="0.25">
      <c r="A393" s="6" t="s">
        <v>380</v>
      </c>
      <c r="B393" s="21">
        <v>358384.08</v>
      </c>
      <c r="C393" s="21">
        <v>401992.89</v>
      </c>
    </row>
    <row r="394" spans="1:3" x14ac:dyDescent="0.25">
      <c r="A394" s="6" t="s">
        <v>381</v>
      </c>
      <c r="B394" s="21">
        <v>0</v>
      </c>
      <c r="C394" s="21">
        <v>0</v>
      </c>
    </row>
    <row r="395" spans="1:3" x14ac:dyDescent="0.25">
      <c r="A395" s="17" t="s">
        <v>382</v>
      </c>
      <c r="B395" s="21">
        <v>1018549.63</v>
      </c>
      <c r="C395" s="21">
        <v>929198.1</v>
      </c>
    </row>
    <row r="396" spans="1:3" x14ac:dyDescent="0.25">
      <c r="A396" s="5" t="s">
        <v>383</v>
      </c>
      <c r="B396" s="21">
        <v>95000</v>
      </c>
      <c r="C396" s="21">
        <v>51439.63</v>
      </c>
    </row>
    <row r="397" spans="1:3" x14ac:dyDescent="0.25">
      <c r="A397" s="5" t="s">
        <v>384</v>
      </c>
      <c r="B397" s="21">
        <v>0</v>
      </c>
      <c r="C397" s="21">
        <v>0</v>
      </c>
    </row>
    <row r="398" spans="1:3" x14ac:dyDescent="0.25">
      <c r="A398" s="18" t="s">
        <v>385</v>
      </c>
      <c r="B398" s="21">
        <v>923549.63</v>
      </c>
      <c r="C398" s="21">
        <v>877758.47</v>
      </c>
    </row>
    <row r="399" spans="1:3" x14ac:dyDescent="0.25">
      <c r="A399" s="2" t="s">
        <v>386</v>
      </c>
      <c r="B399" s="21">
        <v>867549.63</v>
      </c>
      <c r="C399" s="21">
        <v>852277.45</v>
      </c>
    </row>
    <row r="400" spans="1:3" x14ac:dyDescent="0.25">
      <c r="A400" s="2" t="s">
        <v>387</v>
      </c>
      <c r="B400" s="21">
        <v>56000</v>
      </c>
      <c r="C400" s="21">
        <v>25481.02</v>
      </c>
    </row>
    <row r="401" spans="1:3" x14ac:dyDescent="0.25">
      <c r="A401" s="17" t="s">
        <v>388</v>
      </c>
      <c r="B401" s="21">
        <v>6777265.3400000008</v>
      </c>
      <c r="C401" s="21">
        <v>4835450.3299999991</v>
      </c>
    </row>
    <row r="402" spans="1:3" x14ac:dyDescent="0.25">
      <c r="A402" s="18" t="s">
        <v>389</v>
      </c>
      <c r="B402" s="21">
        <v>411651.41</v>
      </c>
      <c r="C402" s="21">
        <v>137477.06</v>
      </c>
    </row>
    <row r="403" spans="1:3" x14ac:dyDescent="0.25">
      <c r="A403" s="2" t="s">
        <v>390</v>
      </c>
      <c r="B403" s="21">
        <v>0</v>
      </c>
      <c r="C403" s="21">
        <v>0</v>
      </c>
    </row>
    <row r="404" spans="1:3" x14ac:dyDescent="0.25">
      <c r="A404" s="2" t="s">
        <v>391</v>
      </c>
      <c r="B404" s="21">
        <v>0</v>
      </c>
      <c r="C404" s="21">
        <v>0</v>
      </c>
    </row>
    <row r="405" spans="1:3" x14ac:dyDescent="0.25">
      <c r="A405" s="2" t="s">
        <v>392</v>
      </c>
      <c r="B405" s="21">
        <v>328124.86</v>
      </c>
      <c r="C405" s="21">
        <v>127205.72</v>
      </c>
    </row>
    <row r="406" spans="1:3" x14ac:dyDescent="0.25">
      <c r="A406" s="2" t="s">
        <v>393</v>
      </c>
      <c r="B406" s="21">
        <v>8461.2199999999993</v>
      </c>
      <c r="C406" s="21">
        <v>8924.7900000000009</v>
      </c>
    </row>
    <row r="407" spans="1:3" x14ac:dyDescent="0.25">
      <c r="A407" s="2" t="s">
        <v>394</v>
      </c>
      <c r="B407" s="21">
        <v>65.33</v>
      </c>
      <c r="C407" s="21">
        <v>1346.55</v>
      </c>
    </row>
    <row r="408" spans="1:3" x14ac:dyDescent="0.25">
      <c r="A408" s="2" t="s">
        <v>395</v>
      </c>
      <c r="B408" s="21">
        <v>0</v>
      </c>
      <c r="C408" s="21">
        <v>0</v>
      </c>
    </row>
    <row r="409" spans="1:3" x14ac:dyDescent="0.25">
      <c r="A409" s="2" t="s">
        <v>396</v>
      </c>
      <c r="B409" s="21">
        <v>75000</v>
      </c>
      <c r="C409" s="21">
        <v>0</v>
      </c>
    </row>
    <row r="410" spans="1:3" x14ac:dyDescent="0.25">
      <c r="A410" s="18" t="s">
        <v>397</v>
      </c>
      <c r="B410" s="21">
        <v>4802740.28</v>
      </c>
      <c r="C410" s="21">
        <v>3151203.9400000004</v>
      </c>
    </row>
    <row r="411" spans="1:3" x14ac:dyDescent="0.25">
      <c r="A411" s="13" t="s">
        <v>398</v>
      </c>
      <c r="B411" s="21">
        <v>1074362.2</v>
      </c>
      <c r="C411" s="21">
        <v>1024957.18</v>
      </c>
    </row>
    <row r="412" spans="1:3" x14ac:dyDescent="0.25">
      <c r="A412" s="6" t="s">
        <v>399</v>
      </c>
      <c r="B412" s="21">
        <v>0</v>
      </c>
      <c r="C412" s="21">
        <v>0</v>
      </c>
    </row>
    <row r="413" spans="1:3" x14ac:dyDescent="0.25">
      <c r="A413" s="6" t="s">
        <v>400</v>
      </c>
      <c r="B413" s="21">
        <v>1074362.2</v>
      </c>
      <c r="C413" s="21">
        <v>1024957.18</v>
      </c>
    </row>
    <row r="414" spans="1:3" x14ac:dyDescent="0.25">
      <c r="A414" s="2" t="s">
        <v>401</v>
      </c>
      <c r="B414" s="21">
        <v>3510226.54</v>
      </c>
      <c r="C414" s="21">
        <v>1976032.12</v>
      </c>
    </row>
    <row r="415" spans="1:3" x14ac:dyDescent="0.25">
      <c r="A415" s="2" t="s">
        <v>402</v>
      </c>
      <c r="B415" s="21">
        <v>199295.66</v>
      </c>
      <c r="C415" s="21">
        <v>150161.72</v>
      </c>
    </row>
    <row r="416" spans="1:3" x14ac:dyDescent="0.25">
      <c r="A416" s="2" t="s">
        <v>403</v>
      </c>
      <c r="B416" s="21">
        <v>18855.88</v>
      </c>
      <c r="C416" s="21">
        <v>52.92</v>
      </c>
    </row>
    <row r="417" spans="1:3" x14ac:dyDescent="0.25">
      <c r="A417" s="18" t="s">
        <v>404</v>
      </c>
      <c r="B417" s="21">
        <v>1372643.55</v>
      </c>
      <c r="C417" s="21">
        <v>1393169.62</v>
      </c>
    </row>
    <row r="418" spans="1:3" x14ac:dyDescent="0.25">
      <c r="A418" s="13" t="s">
        <v>405</v>
      </c>
      <c r="B418" s="21">
        <v>15085.09</v>
      </c>
      <c r="C418" s="21">
        <v>18285.97</v>
      </c>
    </row>
    <row r="419" spans="1:3" x14ac:dyDescent="0.25">
      <c r="A419" s="6" t="s">
        <v>406</v>
      </c>
      <c r="B419" s="21">
        <v>15085.09</v>
      </c>
      <c r="C419" s="21">
        <v>18285.97</v>
      </c>
    </row>
    <row r="420" spans="1:3" x14ac:dyDescent="0.25">
      <c r="A420" s="6" t="s">
        <v>407</v>
      </c>
      <c r="B420" s="21">
        <v>0</v>
      </c>
      <c r="C420" s="21">
        <v>0</v>
      </c>
    </row>
    <row r="421" spans="1:3" x14ac:dyDescent="0.25">
      <c r="A421" s="13" t="s">
        <v>408</v>
      </c>
      <c r="B421" s="21">
        <v>1357558.46</v>
      </c>
      <c r="C421" s="21">
        <v>1374883.6500000001</v>
      </c>
    </row>
    <row r="422" spans="1:3" x14ac:dyDescent="0.25">
      <c r="A422" s="6" t="s">
        <v>409</v>
      </c>
      <c r="B422" s="21">
        <v>1356001.92</v>
      </c>
      <c r="C422" s="21">
        <v>1373327.11</v>
      </c>
    </row>
    <row r="423" spans="1:3" x14ac:dyDescent="0.25">
      <c r="A423" s="6" t="s">
        <v>410</v>
      </c>
      <c r="B423" s="21">
        <v>1556.54</v>
      </c>
      <c r="C423" s="21">
        <v>1556.54</v>
      </c>
    </row>
    <row r="424" spans="1:3" x14ac:dyDescent="0.25">
      <c r="A424" s="18" t="s">
        <v>411</v>
      </c>
      <c r="B424" s="21">
        <v>190230.1</v>
      </c>
      <c r="C424" s="21">
        <v>153599.71</v>
      </c>
    </row>
    <row r="425" spans="1:3" x14ac:dyDescent="0.25">
      <c r="A425" s="2" t="s">
        <v>412</v>
      </c>
      <c r="B425" s="21">
        <v>153004.42000000001</v>
      </c>
      <c r="C425" s="21">
        <v>126903.34</v>
      </c>
    </row>
    <row r="426" spans="1:3" x14ac:dyDescent="0.25">
      <c r="A426" s="2" t="s">
        <v>413</v>
      </c>
      <c r="B426" s="21">
        <v>37225.68</v>
      </c>
      <c r="C426" s="21">
        <v>26696.37</v>
      </c>
    </row>
    <row r="427" spans="1:3" x14ac:dyDescent="0.25">
      <c r="A427" s="17" t="s">
        <v>414</v>
      </c>
      <c r="B427" s="21">
        <v>60000</v>
      </c>
      <c r="C427" s="21">
        <v>136518.38</v>
      </c>
    </row>
    <row r="428" spans="1:3" x14ac:dyDescent="0.25">
      <c r="A428" s="5" t="s">
        <v>415</v>
      </c>
      <c r="B428" s="21">
        <v>0</v>
      </c>
      <c r="C428" s="21">
        <v>0</v>
      </c>
    </row>
    <row r="429" spans="1:3" x14ac:dyDescent="0.25">
      <c r="A429" s="18" t="s">
        <v>416</v>
      </c>
      <c r="B429" s="21">
        <v>60000</v>
      </c>
      <c r="C429" s="21">
        <v>136518.38</v>
      </c>
    </row>
    <row r="430" spans="1:3" x14ac:dyDescent="0.25">
      <c r="A430" s="2" t="s">
        <v>417</v>
      </c>
      <c r="B430" s="21">
        <v>0</v>
      </c>
      <c r="C430" s="21">
        <v>0</v>
      </c>
    </row>
    <row r="431" spans="1:3" x14ac:dyDescent="0.25">
      <c r="A431" s="2" t="s">
        <v>418</v>
      </c>
      <c r="B431" s="21">
        <v>60000</v>
      </c>
      <c r="C431" s="21">
        <v>136518.38</v>
      </c>
    </row>
    <row r="432" spans="1:3" x14ac:dyDescent="0.25">
      <c r="A432" s="17" t="s">
        <v>419</v>
      </c>
      <c r="B432" s="21">
        <v>0</v>
      </c>
      <c r="C432" s="21">
        <v>-1018103.3899999999</v>
      </c>
    </row>
    <row r="433" spans="1:3" x14ac:dyDescent="0.25">
      <c r="A433" s="18" t="s">
        <v>420</v>
      </c>
      <c r="B433" s="21">
        <v>0</v>
      </c>
      <c r="C433" s="21">
        <v>-992246.96</v>
      </c>
    </row>
    <row r="434" spans="1:3" x14ac:dyDescent="0.25">
      <c r="A434" s="2" t="s">
        <v>421</v>
      </c>
      <c r="B434" s="21">
        <v>0</v>
      </c>
      <c r="C434" s="21">
        <v>-610124.36</v>
      </c>
    </row>
    <row r="435" spans="1:3" x14ac:dyDescent="0.25">
      <c r="A435" s="2" t="s">
        <v>422</v>
      </c>
      <c r="B435" s="21">
        <v>0</v>
      </c>
      <c r="C435" s="21">
        <v>-456.68</v>
      </c>
    </row>
    <row r="436" spans="1:3" x14ac:dyDescent="0.25">
      <c r="A436" s="2" t="s">
        <v>423</v>
      </c>
      <c r="B436" s="21">
        <v>0</v>
      </c>
      <c r="C436" s="21">
        <v>-390893.19</v>
      </c>
    </row>
    <row r="437" spans="1:3" x14ac:dyDescent="0.25">
      <c r="A437" s="2" t="s">
        <v>424</v>
      </c>
      <c r="B437" s="21">
        <v>0</v>
      </c>
      <c r="C437" s="21">
        <v>208.28</v>
      </c>
    </row>
    <row r="438" spans="1:3" x14ac:dyDescent="0.25">
      <c r="A438" s="2" t="s">
        <v>425</v>
      </c>
      <c r="B438" s="21">
        <v>0</v>
      </c>
      <c r="C438" s="21">
        <v>0</v>
      </c>
    </row>
    <row r="439" spans="1:3" x14ac:dyDescent="0.25">
      <c r="A439" s="2" t="s">
        <v>426</v>
      </c>
      <c r="B439" s="21">
        <v>0</v>
      </c>
      <c r="C439" s="21">
        <v>2438.85</v>
      </c>
    </row>
    <row r="440" spans="1:3" x14ac:dyDescent="0.25">
      <c r="A440" s="2" t="s">
        <v>427</v>
      </c>
      <c r="B440" s="21">
        <v>0</v>
      </c>
      <c r="C440" s="21">
        <v>0</v>
      </c>
    </row>
    <row r="441" spans="1:3" x14ac:dyDescent="0.25">
      <c r="A441" s="2" t="s">
        <v>428</v>
      </c>
      <c r="B441" s="21">
        <v>0</v>
      </c>
      <c r="C441" s="21">
        <v>6580.14</v>
      </c>
    </row>
    <row r="442" spans="1:3" x14ac:dyDescent="0.25">
      <c r="A442" s="18" t="s">
        <v>429</v>
      </c>
      <c r="B442" s="21">
        <v>0</v>
      </c>
      <c r="C442" s="21">
        <v>-25856.43</v>
      </c>
    </row>
    <row r="443" spans="1:3" x14ac:dyDescent="0.25">
      <c r="A443" s="2" t="s">
        <v>430</v>
      </c>
      <c r="B443" s="21">
        <v>0</v>
      </c>
      <c r="C443" s="21">
        <v>0</v>
      </c>
    </row>
    <row r="444" spans="1:3" x14ac:dyDescent="0.25">
      <c r="A444" s="2" t="s">
        <v>431</v>
      </c>
      <c r="B444" s="21">
        <v>0</v>
      </c>
      <c r="C444" s="21">
        <v>-23067.29</v>
      </c>
    </row>
    <row r="445" spans="1:3" x14ac:dyDescent="0.25">
      <c r="A445" s="2" t="s">
        <v>432</v>
      </c>
      <c r="B445" s="21">
        <v>0</v>
      </c>
      <c r="C445" s="21">
        <v>0</v>
      </c>
    </row>
    <row r="446" spans="1:3" x14ac:dyDescent="0.25">
      <c r="A446" s="2" t="s">
        <v>433</v>
      </c>
      <c r="B446" s="21">
        <v>0</v>
      </c>
      <c r="C446" s="21">
        <v>-2411.5500000000002</v>
      </c>
    </row>
    <row r="447" spans="1:3" x14ac:dyDescent="0.25">
      <c r="A447" s="2" t="s">
        <v>434</v>
      </c>
      <c r="B447" s="21">
        <v>0</v>
      </c>
      <c r="C447" s="21">
        <v>-246.56</v>
      </c>
    </row>
    <row r="448" spans="1:3" x14ac:dyDescent="0.25">
      <c r="A448" s="2" t="s">
        <v>435</v>
      </c>
      <c r="B448" s="21">
        <v>0</v>
      </c>
      <c r="C448" s="21">
        <v>-131.03</v>
      </c>
    </row>
    <row r="449" spans="1:3" x14ac:dyDescent="0.25">
      <c r="A449" s="17" t="s">
        <v>436</v>
      </c>
      <c r="B449" s="21">
        <v>3338498.92</v>
      </c>
      <c r="C449" s="21">
        <v>6468241.2400000002</v>
      </c>
    </row>
    <row r="450" spans="1:3" x14ac:dyDescent="0.25">
      <c r="A450" s="18" t="s">
        <v>437</v>
      </c>
      <c r="B450" s="21">
        <v>810000</v>
      </c>
      <c r="C450" s="21">
        <v>1014882.3200000001</v>
      </c>
    </row>
    <row r="451" spans="1:3" x14ac:dyDescent="0.25">
      <c r="A451" s="2" t="s">
        <v>438</v>
      </c>
      <c r="B451" s="21">
        <v>50000</v>
      </c>
      <c r="C451" s="21">
        <v>1500</v>
      </c>
    </row>
    <row r="452" spans="1:3" x14ac:dyDescent="0.25">
      <c r="A452" s="2" t="s">
        <v>439</v>
      </c>
      <c r="B452" s="21">
        <v>10000</v>
      </c>
      <c r="C452" s="21">
        <v>79317</v>
      </c>
    </row>
    <row r="453" spans="1:3" x14ac:dyDescent="0.25">
      <c r="A453" s="2" t="s">
        <v>440</v>
      </c>
      <c r="B453" s="21">
        <v>0</v>
      </c>
      <c r="C453" s="21">
        <v>0</v>
      </c>
    </row>
    <row r="454" spans="1:3" x14ac:dyDescent="0.25">
      <c r="A454" s="2" t="s">
        <v>441</v>
      </c>
      <c r="B454" s="21">
        <v>750000</v>
      </c>
      <c r="C454" s="21">
        <v>600000</v>
      </c>
    </row>
    <row r="455" spans="1:3" x14ac:dyDescent="0.25">
      <c r="A455" s="2" t="s">
        <v>442</v>
      </c>
      <c r="B455" s="21">
        <v>0</v>
      </c>
      <c r="C455" s="21">
        <v>334065.32</v>
      </c>
    </row>
    <row r="456" spans="1:3" x14ac:dyDescent="0.25">
      <c r="A456" s="5" t="s">
        <v>443</v>
      </c>
      <c r="B456" s="21">
        <v>0</v>
      </c>
      <c r="C456" s="21">
        <v>0</v>
      </c>
    </row>
    <row r="457" spans="1:3" x14ac:dyDescent="0.25">
      <c r="A457" s="18" t="s">
        <v>444</v>
      </c>
      <c r="B457" s="21">
        <v>1819000</v>
      </c>
      <c r="C457" s="21">
        <v>4200151.7200000007</v>
      </c>
    </row>
    <row r="458" spans="1:3" x14ac:dyDescent="0.25">
      <c r="A458" s="2" t="s">
        <v>445</v>
      </c>
      <c r="B458" s="21">
        <v>0</v>
      </c>
      <c r="C458" s="21">
        <v>195285.88</v>
      </c>
    </row>
    <row r="459" spans="1:3" x14ac:dyDescent="0.25">
      <c r="A459" s="2" t="s">
        <v>446</v>
      </c>
      <c r="B459" s="21">
        <v>0</v>
      </c>
      <c r="C459" s="21">
        <v>0</v>
      </c>
    </row>
    <row r="460" spans="1:3" x14ac:dyDescent="0.25">
      <c r="A460" s="2" t="s">
        <v>447</v>
      </c>
      <c r="B460" s="21">
        <v>1450000</v>
      </c>
      <c r="C460" s="21">
        <v>3453101.97</v>
      </c>
    </row>
    <row r="461" spans="1:3" x14ac:dyDescent="0.25">
      <c r="A461" s="2" t="s">
        <v>448</v>
      </c>
      <c r="B461" s="21">
        <v>369000</v>
      </c>
      <c r="C461" s="21">
        <v>551763.87</v>
      </c>
    </row>
    <row r="462" spans="1:3" x14ac:dyDescent="0.25">
      <c r="A462" s="18" t="s">
        <v>449</v>
      </c>
      <c r="B462" s="21">
        <v>709498.91999999993</v>
      </c>
      <c r="C462" s="21">
        <v>1253207.2</v>
      </c>
    </row>
    <row r="463" spans="1:3" x14ac:dyDescent="0.25">
      <c r="A463" s="2" t="s">
        <v>450</v>
      </c>
      <c r="B463" s="21">
        <v>0</v>
      </c>
      <c r="C463" s="21">
        <v>0</v>
      </c>
    </row>
    <row r="464" spans="1:3" x14ac:dyDescent="0.25">
      <c r="A464" s="2" t="s">
        <v>451</v>
      </c>
      <c r="B464" s="21">
        <v>0</v>
      </c>
      <c r="C464" s="21">
        <v>0</v>
      </c>
    </row>
    <row r="465" spans="1:3" x14ac:dyDescent="0.25">
      <c r="A465" s="2" t="s">
        <v>452</v>
      </c>
      <c r="B465" s="21">
        <v>0</v>
      </c>
      <c r="C465" s="21">
        <v>0</v>
      </c>
    </row>
    <row r="466" spans="1:3" x14ac:dyDescent="0.25">
      <c r="A466" s="2" t="s">
        <v>453</v>
      </c>
      <c r="B466" s="21">
        <v>32845.81</v>
      </c>
      <c r="C466" s="21">
        <v>173387.95</v>
      </c>
    </row>
    <row r="467" spans="1:3" x14ac:dyDescent="0.25">
      <c r="A467" s="2" t="s">
        <v>454</v>
      </c>
      <c r="B467" s="21">
        <v>9858.39</v>
      </c>
      <c r="C467" s="21">
        <v>50989.18</v>
      </c>
    </row>
    <row r="468" spans="1:3" x14ac:dyDescent="0.25">
      <c r="A468" s="2" t="s">
        <v>455</v>
      </c>
      <c r="B468" s="21">
        <v>46794.720000000001</v>
      </c>
      <c r="C468" s="21">
        <v>238512.63</v>
      </c>
    </row>
    <row r="469" spans="1:3" x14ac:dyDescent="0.25">
      <c r="A469" s="13" t="s">
        <v>456</v>
      </c>
      <c r="B469" s="21">
        <v>620000</v>
      </c>
      <c r="C469" s="21">
        <v>790317.44</v>
      </c>
    </row>
    <row r="470" spans="1:3" x14ac:dyDescent="0.25">
      <c r="A470" s="6" t="s">
        <v>457</v>
      </c>
      <c r="B470" s="21">
        <v>0</v>
      </c>
      <c r="C470" s="21">
        <v>0</v>
      </c>
    </row>
    <row r="471" spans="1:3" x14ac:dyDescent="0.25">
      <c r="A471" s="6" t="s">
        <v>458</v>
      </c>
      <c r="B471" s="21">
        <v>0</v>
      </c>
      <c r="C471" s="21">
        <v>0</v>
      </c>
    </row>
    <row r="472" spans="1:3" x14ac:dyDescent="0.25">
      <c r="A472" s="6" t="s">
        <v>459</v>
      </c>
      <c r="B472" s="21">
        <v>620000</v>
      </c>
      <c r="C472" s="21">
        <v>790317.44</v>
      </c>
    </row>
    <row r="473" spans="1:3" x14ac:dyDescent="0.25">
      <c r="A473" s="16" t="s">
        <v>460</v>
      </c>
      <c r="B473" s="21">
        <v>-53790</v>
      </c>
      <c r="C473" s="21">
        <v>-52530.7</v>
      </c>
    </row>
    <row r="474" spans="1:3" x14ac:dyDescent="0.25">
      <c r="A474" s="17" t="s">
        <v>461</v>
      </c>
      <c r="B474" s="21">
        <v>0</v>
      </c>
      <c r="C474" s="21">
        <v>24.700000000000003</v>
      </c>
    </row>
    <row r="475" spans="1:3" x14ac:dyDescent="0.25">
      <c r="A475" s="5" t="s">
        <v>462</v>
      </c>
      <c r="B475" s="21">
        <v>0</v>
      </c>
      <c r="C475" s="21">
        <v>0.51</v>
      </c>
    </row>
    <row r="476" spans="1:3" x14ac:dyDescent="0.25">
      <c r="A476" s="5" t="s">
        <v>463</v>
      </c>
      <c r="B476" s="21">
        <v>0</v>
      </c>
      <c r="C476" s="21">
        <v>0</v>
      </c>
    </row>
    <row r="477" spans="1:3" x14ac:dyDescent="0.25">
      <c r="A477" s="5" t="s">
        <v>464</v>
      </c>
      <c r="B477" s="21">
        <v>0</v>
      </c>
      <c r="C477" s="21">
        <v>24.19</v>
      </c>
    </row>
    <row r="478" spans="1:3" x14ac:dyDescent="0.25">
      <c r="A478" s="17" t="s">
        <v>465</v>
      </c>
      <c r="B478" s="21">
        <v>210</v>
      </c>
      <c r="C478" s="21">
        <v>858.63</v>
      </c>
    </row>
    <row r="479" spans="1:3" x14ac:dyDescent="0.25">
      <c r="A479" s="5" t="s">
        <v>466</v>
      </c>
      <c r="B479" s="21">
        <v>0</v>
      </c>
      <c r="C479" s="21">
        <v>0</v>
      </c>
    </row>
    <row r="480" spans="1:3" x14ac:dyDescent="0.25">
      <c r="A480" s="5" t="s">
        <v>467</v>
      </c>
      <c r="B480" s="21">
        <v>0</v>
      </c>
      <c r="C480" s="21">
        <v>0</v>
      </c>
    </row>
    <row r="481" spans="1:3" x14ac:dyDescent="0.25">
      <c r="A481" s="5" t="s">
        <v>468</v>
      </c>
      <c r="B481" s="21">
        <v>0</v>
      </c>
      <c r="C481" s="21">
        <v>0</v>
      </c>
    </row>
    <row r="482" spans="1:3" x14ac:dyDescent="0.25">
      <c r="A482" s="5" t="s">
        <v>469</v>
      </c>
      <c r="B482" s="21">
        <v>0</v>
      </c>
      <c r="C482" s="21">
        <v>0</v>
      </c>
    </row>
    <row r="483" spans="1:3" x14ac:dyDescent="0.25">
      <c r="A483" s="5" t="s">
        <v>470</v>
      </c>
      <c r="B483" s="21">
        <v>210</v>
      </c>
      <c r="C483" s="21">
        <v>858.63</v>
      </c>
    </row>
    <row r="484" spans="1:3" x14ac:dyDescent="0.25">
      <c r="A484" s="17" t="s">
        <v>471</v>
      </c>
      <c r="B484" s="21">
        <v>50000</v>
      </c>
      <c r="C484" s="21">
        <v>42321.35</v>
      </c>
    </row>
    <row r="485" spans="1:3" x14ac:dyDescent="0.25">
      <c r="A485" s="5" t="s">
        <v>472</v>
      </c>
      <c r="B485" s="21">
        <v>0</v>
      </c>
      <c r="C485" s="21">
        <v>0</v>
      </c>
    </row>
    <row r="486" spans="1:3" x14ac:dyDescent="0.25">
      <c r="A486" s="5" t="s">
        <v>473</v>
      </c>
      <c r="B486" s="21">
        <v>0</v>
      </c>
      <c r="C486" s="21">
        <v>0</v>
      </c>
    </row>
    <row r="487" spans="1:3" x14ac:dyDescent="0.25">
      <c r="A487" s="5" t="s">
        <v>474</v>
      </c>
      <c r="B487" s="21">
        <v>50000</v>
      </c>
      <c r="C487" s="21">
        <v>42321.35</v>
      </c>
    </row>
    <row r="488" spans="1:3" x14ac:dyDescent="0.25">
      <c r="A488" s="17" t="s">
        <v>475</v>
      </c>
      <c r="B488" s="21">
        <v>4000</v>
      </c>
      <c r="C488" s="21">
        <v>11092.68</v>
      </c>
    </row>
    <row r="489" spans="1:3" x14ac:dyDescent="0.25">
      <c r="A489" s="5" t="s">
        <v>476</v>
      </c>
      <c r="B489" s="21">
        <v>4000</v>
      </c>
      <c r="C489" s="21">
        <v>10420.450000000001</v>
      </c>
    </row>
    <row r="490" spans="1:3" x14ac:dyDescent="0.25">
      <c r="A490" s="5" t="s">
        <v>477</v>
      </c>
      <c r="B490" s="21">
        <v>0</v>
      </c>
      <c r="C490" s="21">
        <v>672.23</v>
      </c>
    </row>
    <row r="491" spans="1:3" x14ac:dyDescent="0.25">
      <c r="A491" s="16" t="s">
        <v>478</v>
      </c>
      <c r="B491" s="21">
        <v>0</v>
      </c>
      <c r="C491" s="21">
        <v>0</v>
      </c>
    </row>
    <row r="492" spans="1:3" x14ac:dyDescent="0.25">
      <c r="A492" s="4" t="s">
        <v>479</v>
      </c>
      <c r="B492" s="21">
        <v>0</v>
      </c>
      <c r="C492" s="21">
        <v>0</v>
      </c>
    </row>
    <row r="493" spans="1:3" x14ac:dyDescent="0.25">
      <c r="A493" s="4" t="s">
        <v>480</v>
      </c>
      <c r="B493" s="21">
        <v>0</v>
      </c>
      <c r="C493" s="21">
        <v>0</v>
      </c>
    </row>
    <row r="494" spans="1:3" x14ac:dyDescent="0.25">
      <c r="A494" s="16" t="s">
        <v>481</v>
      </c>
      <c r="B494" s="21">
        <v>600000</v>
      </c>
      <c r="C494" s="21">
        <v>3456501.46</v>
      </c>
    </row>
    <row r="495" spans="1:3" x14ac:dyDescent="0.25">
      <c r="A495" s="17" t="s">
        <v>482</v>
      </c>
      <c r="B495" s="21">
        <v>600000</v>
      </c>
      <c r="C495" s="21">
        <v>4747773.0699999994</v>
      </c>
    </row>
    <row r="496" spans="1:3" x14ac:dyDescent="0.25">
      <c r="A496" s="5" t="s">
        <v>483</v>
      </c>
      <c r="B496" s="21">
        <v>0</v>
      </c>
      <c r="C496" s="21">
        <v>0</v>
      </c>
    </row>
    <row r="497" spans="1:3" x14ac:dyDescent="0.25">
      <c r="A497" s="18" t="s">
        <v>484</v>
      </c>
      <c r="B497" s="21">
        <v>600000</v>
      </c>
      <c r="C497" s="21">
        <v>4747773.0699999994</v>
      </c>
    </row>
    <row r="498" spans="1:3" x14ac:dyDescent="0.25">
      <c r="A498" s="2" t="s">
        <v>485</v>
      </c>
      <c r="B498" s="21">
        <v>600000</v>
      </c>
      <c r="C498" s="21">
        <v>442802.84</v>
      </c>
    </row>
    <row r="499" spans="1:3" x14ac:dyDescent="0.25">
      <c r="A499" s="13" t="s">
        <v>486</v>
      </c>
      <c r="B499" s="21">
        <v>0</v>
      </c>
      <c r="C499" s="21">
        <v>4304970.2299999995</v>
      </c>
    </row>
    <row r="500" spans="1:3" x14ac:dyDescent="0.25">
      <c r="A500" s="19" t="s">
        <v>487</v>
      </c>
      <c r="B500" s="21">
        <v>0</v>
      </c>
      <c r="C500" s="21">
        <v>724777.6100000001</v>
      </c>
    </row>
    <row r="501" spans="1:3" x14ac:dyDescent="0.25">
      <c r="A501" s="7" t="s">
        <v>488</v>
      </c>
      <c r="B501" s="21">
        <v>0</v>
      </c>
      <c r="C501" s="21">
        <v>165963.54000000004</v>
      </c>
    </row>
    <row r="502" spans="1:3" x14ac:dyDescent="0.25">
      <c r="A502" s="7" t="s">
        <v>489</v>
      </c>
      <c r="B502" s="21">
        <v>0</v>
      </c>
      <c r="C502" s="21">
        <v>558814.07000000007</v>
      </c>
    </row>
    <row r="503" spans="1:3" x14ac:dyDescent="0.25">
      <c r="A503" s="19" t="s">
        <v>490</v>
      </c>
      <c r="B503" s="21">
        <v>0</v>
      </c>
      <c r="C503" s="21">
        <v>3580192.6199999996</v>
      </c>
    </row>
    <row r="504" spans="1:3" x14ac:dyDescent="0.25">
      <c r="A504" s="7" t="s">
        <v>491</v>
      </c>
      <c r="B504" s="21">
        <v>0</v>
      </c>
      <c r="C504" s="21">
        <v>0</v>
      </c>
    </row>
    <row r="505" spans="1:3" x14ac:dyDescent="0.25">
      <c r="A505" s="7" t="s">
        <v>492</v>
      </c>
      <c r="B505" s="21">
        <v>0</v>
      </c>
      <c r="C505" s="21">
        <v>2278.75</v>
      </c>
    </row>
    <row r="506" spans="1:3" x14ac:dyDescent="0.25">
      <c r="A506" s="7" t="s">
        <v>493</v>
      </c>
      <c r="B506" s="21">
        <v>0</v>
      </c>
      <c r="C506" s="21">
        <v>0</v>
      </c>
    </row>
    <row r="507" spans="1:3" x14ac:dyDescent="0.25">
      <c r="A507" s="7" t="s">
        <v>494</v>
      </c>
      <c r="B507" s="21">
        <v>0</v>
      </c>
      <c r="C507" s="21">
        <v>0</v>
      </c>
    </row>
    <row r="508" spans="1:3" x14ac:dyDescent="0.25">
      <c r="A508" s="7" t="s">
        <v>495</v>
      </c>
      <c r="B508" s="21">
        <v>0</v>
      </c>
      <c r="C508" s="21">
        <v>0</v>
      </c>
    </row>
    <row r="509" spans="1:3" x14ac:dyDescent="0.25">
      <c r="A509" s="7" t="s">
        <v>496</v>
      </c>
      <c r="B509" s="21">
        <v>0</v>
      </c>
      <c r="C509" s="21">
        <v>3331312.55</v>
      </c>
    </row>
    <row r="510" spans="1:3" x14ac:dyDescent="0.25">
      <c r="A510" s="7" t="s">
        <v>497</v>
      </c>
      <c r="B510" s="21">
        <v>0</v>
      </c>
      <c r="C510" s="21">
        <v>246601.32</v>
      </c>
    </row>
    <row r="511" spans="1:3" x14ac:dyDescent="0.25">
      <c r="A511" s="13" t="s">
        <v>498</v>
      </c>
      <c r="B511" s="21">
        <v>0</v>
      </c>
      <c r="C511" s="21">
        <v>0</v>
      </c>
    </row>
    <row r="512" spans="1:3" x14ac:dyDescent="0.25">
      <c r="A512" s="6" t="s">
        <v>499</v>
      </c>
      <c r="B512" s="21">
        <v>0</v>
      </c>
      <c r="C512" s="21">
        <v>0</v>
      </c>
    </row>
    <row r="513" spans="1:3" x14ac:dyDescent="0.25">
      <c r="A513" s="19" t="s">
        <v>500</v>
      </c>
      <c r="B513" s="21">
        <v>0</v>
      </c>
      <c r="C513" s="21">
        <v>0</v>
      </c>
    </row>
    <row r="514" spans="1:3" x14ac:dyDescent="0.25">
      <c r="A514" s="7" t="s">
        <v>501</v>
      </c>
      <c r="B514" s="21">
        <v>0</v>
      </c>
      <c r="C514" s="21">
        <v>0</v>
      </c>
    </row>
    <row r="515" spans="1:3" x14ac:dyDescent="0.25">
      <c r="A515" s="7" t="s">
        <v>502</v>
      </c>
      <c r="B515" s="21">
        <v>0</v>
      </c>
      <c r="C515" s="21">
        <v>0</v>
      </c>
    </row>
    <row r="516" spans="1:3" x14ac:dyDescent="0.25">
      <c r="A516" s="7" t="s">
        <v>503</v>
      </c>
      <c r="B516" s="21">
        <v>0</v>
      </c>
      <c r="C516" s="21">
        <v>0</v>
      </c>
    </row>
    <row r="517" spans="1:3" x14ac:dyDescent="0.25">
      <c r="A517" s="7" t="s">
        <v>504</v>
      </c>
      <c r="B517" s="21">
        <v>0</v>
      </c>
      <c r="C517" s="21">
        <v>0</v>
      </c>
    </row>
    <row r="518" spans="1:3" x14ac:dyDescent="0.25">
      <c r="A518" s="7" t="s">
        <v>505</v>
      </c>
      <c r="B518" s="21">
        <v>0</v>
      </c>
      <c r="C518" s="21">
        <v>0</v>
      </c>
    </row>
    <row r="519" spans="1:3" x14ac:dyDescent="0.25">
      <c r="A519" s="7" t="s">
        <v>506</v>
      </c>
      <c r="B519" s="21">
        <v>0</v>
      </c>
      <c r="C519" s="21">
        <v>0</v>
      </c>
    </row>
    <row r="520" spans="1:3" x14ac:dyDescent="0.25">
      <c r="A520" s="7" t="s">
        <v>507</v>
      </c>
      <c r="B520" s="21">
        <v>0</v>
      </c>
      <c r="C520" s="21">
        <v>0</v>
      </c>
    </row>
    <row r="521" spans="1:3" x14ac:dyDescent="0.25">
      <c r="A521" s="2" t="s">
        <v>508</v>
      </c>
      <c r="B521" s="21">
        <v>0</v>
      </c>
      <c r="C521" s="21">
        <v>0</v>
      </c>
    </row>
    <row r="522" spans="1:3" x14ac:dyDescent="0.25">
      <c r="A522" s="17" t="s">
        <v>509</v>
      </c>
      <c r="B522" s="21">
        <v>0</v>
      </c>
      <c r="C522" s="21">
        <v>1291271.6100000003</v>
      </c>
    </row>
    <row r="523" spans="1:3" x14ac:dyDescent="0.25">
      <c r="A523" s="5" t="s">
        <v>510</v>
      </c>
      <c r="B523" s="21">
        <v>0</v>
      </c>
      <c r="C523" s="21">
        <v>3674.62</v>
      </c>
    </row>
    <row r="524" spans="1:3" x14ac:dyDescent="0.25">
      <c r="A524" s="18" t="s">
        <v>511</v>
      </c>
      <c r="B524" s="21">
        <v>0</v>
      </c>
      <c r="C524" s="21">
        <v>1287596.9900000002</v>
      </c>
    </row>
    <row r="525" spans="1:3" x14ac:dyDescent="0.25">
      <c r="A525" s="2" t="s">
        <v>512</v>
      </c>
      <c r="B525" s="21">
        <v>0</v>
      </c>
      <c r="C525" s="21">
        <v>2</v>
      </c>
    </row>
    <row r="526" spans="1:3" x14ac:dyDescent="0.25">
      <c r="A526" s="2" t="s">
        <v>513</v>
      </c>
      <c r="B526" s="21">
        <v>0</v>
      </c>
      <c r="C526" s="21">
        <v>0</v>
      </c>
    </row>
    <row r="527" spans="1:3" x14ac:dyDescent="0.25">
      <c r="A527" s="13" t="s">
        <v>514</v>
      </c>
      <c r="B527" s="21">
        <v>0</v>
      </c>
      <c r="C527" s="21">
        <v>1287594.9900000002</v>
      </c>
    </row>
    <row r="528" spans="1:3" x14ac:dyDescent="0.25">
      <c r="A528" s="19" t="s">
        <v>515</v>
      </c>
      <c r="B528" s="21">
        <v>0</v>
      </c>
      <c r="C528" s="21">
        <v>158562.72</v>
      </c>
    </row>
    <row r="529" spans="1:3" x14ac:dyDescent="0.25">
      <c r="A529" s="7" t="s">
        <v>516</v>
      </c>
      <c r="B529" s="21">
        <v>0</v>
      </c>
      <c r="C529" s="21">
        <v>154192.65</v>
      </c>
    </row>
    <row r="530" spans="1:3" x14ac:dyDescent="0.25">
      <c r="A530" s="7" t="s">
        <v>517</v>
      </c>
      <c r="B530" s="21">
        <v>0</v>
      </c>
      <c r="C530" s="21">
        <v>4370.07</v>
      </c>
    </row>
    <row r="531" spans="1:3" x14ac:dyDescent="0.25">
      <c r="A531" s="19" t="s">
        <v>518</v>
      </c>
      <c r="B531" s="21">
        <v>0</v>
      </c>
      <c r="C531" s="21">
        <v>1129032.2700000003</v>
      </c>
    </row>
    <row r="532" spans="1:3" x14ac:dyDescent="0.25">
      <c r="A532" s="7" t="s">
        <v>519</v>
      </c>
      <c r="B532" s="21">
        <v>0</v>
      </c>
      <c r="C532" s="21">
        <v>0</v>
      </c>
    </row>
    <row r="533" spans="1:3" x14ac:dyDescent="0.25">
      <c r="A533" s="20" t="s">
        <v>520</v>
      </c>
      <c r="B533" s="21">
        <v>0</v>
      </c>
      <c r="C533" s="21">
        <v>6145.89</v>
      </c>
    </row>
    <row r="534" spans="1:3" x14ac:dyDescent="0.25">
      <c r="A534" s="8" t="s">
        <v>521</v>
      </c>
      <c r="B534" s="21">
        <v>0</v>
      </c>
      <c r="C534" s="21">
        <v>0</v>
      </c>
    </row>
    <row r="535" spans="1:3" x14ac:dyDescent="0.25">
      <c r="A535" s="8" t="s">
        <v>522</v>
      </c>
      <c r="B535" s="21">
        <v>0</v>
      </c>
      <c r="C535" s="21">
        <v>1097.05</v>
      </c>
    </row>
    <row r="536" spans="1:3" x14ac:dyDescent="0.25">
      <c r="A536" s="8" t="s">
        <v>523</v>
      </c>
      <c r="B536" s="21">
        <v>0</v>
      </c>
      <c r="C536" s="21">
        <v>5048.84</v>
      </c>
    </row>
    <row r="537" spans="1:3" x14ac:dyDescent="0.25">
      <c r="A537" s="7" t="s">
        <v>524</v>
      </c>
      <c r="B537" s="21">
        <v>0</v>
      </c>
      <c r="C537" s="21">
        <v>0</v>
      </c>
    </row>
    <row r="538" spans="1:3" x14ac:dyDescent="0.25">
      <c r="A538" s="7" t="s">
        <v>525</v>
      </c>
      <c r="B538" s="21">
        <v>0</v>
      </c>
      <c r="C538" s="21">
        <v>51311.77</v>
      </c>
    </row>
    <row r="539" spans="1:3" x14ac:dyDescent="0.25">
      <c r="A539" s="7" t="s">
        <v>526</v>
      </c>
      <c r="B539" s="21">
        <v>0</v>
      </c>
      <c r="C539" s="21">
        <v>0</v>
      </c>
    </row>
    <row r="540" spans="1:3" x14ac:dyDescent="0.25">
      <c r="A540" s="7" t="s">
        <v>527</v>
      </c>
      <c r="B540" s="21">
        <v>0</v>
      </c>
      <c r="C540" s="21">
        <v>873491.3</v>
      </c>
    </row>
    <row r="541" spans="1:3" x14ac:dyDescent="0.25">
      <c r="A541" s="7" t="s">
        <v>528</v>
      </c>
      <c r="B541" s="21">
        <v>0</v>
      </c>
      <c r="C541" s="21">
        <v>198083.31</v>
      </c>
    </row>
    <row r="542" spans="1:3" x14ac:dyDescent="0.25">
      <c r="A542" s="13" t="s">
        <v>529</v>
      </c>
      <c r="B542" s="21">
        <v>0</v>
      </c>
      <c r="C542" s="21">
        <v>0</v>
      </c>
    </row>
    <row r="543" spans="1:3" x14ac:dyDescent="0.25">
      <c r="A543" s="6" t="s">
        <v>530</v>
      </c>
      <c r="B543" s="21">
        <v>0</v>
      </c>
      <c r="C543" s="21">
        <v>0</v>
      </c>
    </row>
    <row r="544" spans="1:3" x14ac:dyDescent="0.25">
      <c r="A544" s="19" t="s">
        <v>531</v>
      </c>
      <c r="B544" s="21">
        <v>0</v>
      </c>
      <c r="C544" s="21">
        <v>0</v>
      </c>
    </row>
    <row r="545" spans="1:3" x14ac:dyDescent="0.25">
      <c r="A545" s="7" t="s">
        <v>532</v>
      </c>
      <c r="B545" s="21">
        <v>0</v>
      </c>
      <c r="C545" s="21">
        <v>0</v>
      </c>
    </row>
    <row r="546" spans="1:3" x14ac:dyDescent="0.25">
      <c r="A546" s="7" t="s">
        <v>533</v>
      </c>
      <c r="B546" s="21">
        <v>0</v>
      </c>
      <c r="C546" s="21">
        <v>0</v>
      </c>
    </row>
    <row r="547" spans="1:3" x14ac:dyDescent="0.25">
      <c r="A547" s="7" t="s">
        <v>534</v>
      </c>
      <c r="B547" s="21">
        <v>0</v>
      </c>
      <c r="C547" s="21">
        <v>0</v>
      </c>
    </row>
    <row r="548" spans="1:3" x14ac:dyDescent="0.25">
      <c r="A548" s="7" t="s">
        <v>535</v>
      </c>
      <c r="B548" s="21">
        <v>0</v>
      </c>
      <c r="C548" s="21">
        <v>0</v>
      </c>
    </row>
    <row r="549" spans="1:3" x14ac:dyDescent="0.25">
      <c r="A549" s="7" t="s">
        <v>536</v>
      </c>
      <c r="B549" s="21">
        <v>0</v>
      </c>
      <c r="C549" s="21">
        <v>0</v>
      </c>
    </row>
    <row r="550" spans="1:3" x14ac:dyDescent="0.25">
      <c r="A550" s="7" t="s">
        <v>537</v>
      </c>
      <c r="B550" s="21">
        <v>0</v>
      </c>
      <c r="C550" s="21">
        <v>0</v>
      </c>
    </row>
    <row r="551" spans="1:3" x14ac:dyDescent="0.25">
      <c r="A551" s="7" t="s">
        <v>538</v>
      </c>
      <c r="B551" s="21">
        <v>0</v>
      </c>
      <c r="C551" s="21">
        <v>0</v>
      </c>
    </row>
    <row r="552" spans="1:3" x14ac:dyDescent="0.25">
      <c r="A552" s="2" t="s">
        <v>539</v>
      </c>
      <c r="B552" s="21">
        <v>0</v>
      </c>
      <c r="C552" s="21">
        <v>0</v>
      </c>
    </row>
    <row r="553" spans="1:3" x14ac:dyDescent="0.25">
      <c r="A553" s="15" t="s">
        <v>540</v>
      </c>
      <c r="B553" s="21">
        <v>2225888.67</v>
      </c>
      <c r="C553" s="21">
        <v>2121730.7799999998</v>
      </c>
    </row>
    <row r="554" spans="1:3" x14ac:dyDescent="0.25">
      <c r="A554" s="16" t="s">
        <v>541</v>
      </c>
      <c r="B554" s="21">
        <v>2179928.0099999998</v>
      </c>
      <c r="C554" s="21">
        <v>2091638.78</v>
      </c>
    </row>
    <row r="555" spans="1:3" x14ac:dyDescent="0.25">
      <c r="A555" s="4" t="s">
        <v>542</v>
      </c>
      <c r="B555" s="21">
        <v>1677197.39</v>
      </c>
      <c r="C555" s="21">
        <v>1644121.97</v>
      </c>
    </row>
    <row r="556" spans="1:3" x14ac:dyDescent="0.25">
      <c r="A556" s="4" t="s">
        <v>543</v>
      </c>
      <c r="B556" s="21">
        <v>400113.38</v>
      </c>
      <c r="C556" s="21">
        <v>364383.83</v>
      </c>
    </row>
    <row r="557" spans="1:3" x14ac:dyDescent="0.25">
      <c r="A557" s="4" t="s">
        <v>544</v>
      </c>
      <c r="B557" s="21">
        <v>102617.24</v>
      </c>
      <c r="C557" s="21">
        <v>83132.98</v>
      </c>
    </row>
    <row r="558" spans="1:3" x14ac:dyDescent="0.25">
      <c r="A558" s="4" t="s">
        <v>545</v>
      </c>
      <c r="B558" s="21">
        <v>0</v>
      </c>
      <c r="C558" s="21">
        <v>0</v>
      </c>
    </row>
    <row r="559" spans="1:3" x14ac:dyDescent="0.25">
      <c r="A559" s="16" t="s">
        <v>546</v>
      </c>
      <c r="B559" s="21">
        <v>40000</v>
      </c>
      <c r="C559" s="21">
        <v>30092</v>
      </c>
    </row>
    <row r="560" spans="1:3" x14ac:dyDescent="0.25">
      <c r="A560" s="4" t="s">
        <v>547</v>
      </c>
      <c r="B560" s="21">
        <v>40000</v>
      </c>
      <c r="C560" s="21">
        <v>30092</v>
      </c>
    </row>
    <row r="561" spans="1:3" x14ac:dyDescent="0.25">
      <c r="A561" s="4" t="s">
        <v>548</v>
      </c>
      <c r="B561" s="21">
        <v>0</v>
      </c>
      <c r="C561" s="21">
        <v>0</v>
      </c>
    </row>
    <row r="562" spans="1:3" x14ac:dyDescent="0.25">
      <c r="A562" s="3" t="s">
        <v>549</v>
      </c>
      <c r="B562" s="21">
        <v>5960.66</v>
      </c>
      <c r="C562" s="21">
        <v>0</v>
      </c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441" r:id="rId4" name="_ActiveXWrapper3">
          <controlPr defaultSize="0" autoLine="0" r:id="rId5">
            <anchor moveWithCells="1">
              <from>
                <xdr:col>1</xdr:col>
                <xdr:colOff>9525</xdr:colOff>
                <xdr:row>7</xdr:row>
                <xdr:rowOff>9525</xdr:rowOff>
              </from>
              <to>
                <xdr:col>1</xdr:col>
                <xdr:colOff>200025</xdr:colOff>
                <xdr:row>8</xdr:row>
                <xdr:rowOff>0</xdr:rowOff>
              </to>
            </anchor>
          </controlPr>
        </control>
      </mc:Choice>
      <mc:Fallback>
        <control shapeId="1441" r:id="rId4" name="_ActiveXWrapper3"/>
      </mc:Fallback>
    </mc:AlternateContent>
    <mc:AlternateContent xmlns:mc="http://schemas.openxmlformats.org/markup-compatibility/2006">
      <mc:Choice Requires="x14">
        <control shapeId="1440" r:id="rId6" name="_ActiveXWrapper2">
          <controlPr defaultSize="0" autoLine="0" r:id="rId5">
            <anchor moveWithCells="1">
              <from>
                <xdr:col>1</xdr:col>
                <xdr:colOff>9525</xdr:colOff>
                <xdr:row>4</xdr:row>
                <xdr:rowOff>9525</xdr:rowOff>
              </from>
              <to>
                <xdr:col>1</xdr:col>
                <xdr:colOff>200025</xdr:colOff>
                <xdr:row>5</xdr:row>
                <xdr:rowOff>0</xdr:rowOff>
              </to>
            </anchor>
          </controlPr>
        </control>
      </mc:Choice>
      <mc:Fallback>
        <control shapeId="1440" r:id="rId6" name="_ActiveXWrapper2"/>
      </mc:Fallback>
    </mc:AlternateContent>
    <mc:AlternateContent xmlns:mc="http://schemas.openxmlformats.org/markup-compatibility/2006">
      <mc:Choice Requires="x14">
        <control shapeId="1439" r:id="rId7" name="_ActiveXWrapper1">
          <controlPr defaultSize="0" autoLine="0" r:id="rId5">
            <anchor moveWithCells="1">
              <from>
                <xdr:col>1</xdr:col>
                <xdr:colOff>9525</xdr:colOff>
                <xdr:row>3</xdr:row>
                <xdr:rowOff>9525</xdr:rowOff>
              </from>
              <to>
                <xdr:col>1</xdr:col>
                <xdr:colOff>200025</xdr:colOff>
                <xdr:row>4</xdr:row>
                <xdr:rowOff>0</xdr:rowOff>
              </to>
            </anchor>
          </controlPr>
        </control>
      </mc:Choice>
      <mc:Fallback>
        <control shapeId="1439" r:id="rId7" name="_ActiveXWrapper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99"/>
  <sheetViews>
    <sheetView showGridLines="0" tabSelected="1" topLeftCell="B1" zoomScale="70" zoomScaleNormal="70" zoomScaleSheetLayoutView="75" workbookViewId="0">
      <selection activeCell="B4" sqref="B4:G5"/>
    </sheetView>
  </sheetViews>
  <sheetFormatPr defaultColWidth="10.42578125" defaultRowHeight="15" x14ac:dyDescent="0.2"/>
  <cols>
    <col min="1" max="1" width="98.42578125" style="25" hidden="1" customWidth="1"/>
    <col min="2" max="2" width="4" style="112" customWidth="1"/>
    <col min="3" max="3" width="4.5703125" style="112" customWidth="1"/>
    <col min="4" max="4" width="2.5703125" style="112" customWidth="1"/>
    <col min="5" max="6" width="4" style="112" customWidth="1"/>
    <col min="7" max="7" width="97.85546875" style="116" bestFit="1" customWidth="1"/>
    <col min="8" max="8" width="20.5703125" style="25" customWidth="1"/>
    <col min="9" max="251" width="10.42578125" style="25"/>
    <col min="252" max="252" width="4" style="25" customWidth="1"/>
    <col min="253" max="253" width="4.5703125" style="25" customWidth="1"/>
    <col min="254" max="254" width="2.5703125" style="25" customWidth="1"/>
    <col min="255" max="256" width="4" style="25" customWidth="1"/>
    <col min="257" max="257" width="93" style="25" customWidth="1"/>
    <col min="258" max="261" width="0" style="25" hidden="1" customWidth="1"/>
    <col min="262" max="262" width="30.140625" style="25" customWidth="1"/>
    <col min="263" max="263" width="41.42578125" style="25" customWidth="1"/>
    <col min="264" max="507" width="10.42578125" style="25"/>
    <col min="508" max="508" width="4" style="25" customWidth="1"/>
    <col min="509" max="509" width="4.5703125" style="25" customWidth="1"/>
    <col min="510" max="510" width="2.5703125" style="25" customWidth="1"/>
    <col min="511" max="512" width="4" style="25" customWidth="1"/>
    <col min="513" max="513" width="93" style="25" customWidth="1"/>
    <col min="514" max="517" width="0" style="25" hidden="1" customWidth="1"/>
    <col min="518" max="518" width="30.140625" style="25" customWidth="1"/>
    <col min="519" max="519" width="41.42578125" style="25" customWidth="1"/>
    <col min="520" max="763" width="10.42578125" style="25"/>
    <col min="764" max="764" width="4" style="25" customWidth="1"/>
    <col min="765" max="765" width="4.5703125" style="25" customWidth="1"/>
    <col min="766" max="766" width="2.5703125" style="25" customWidth="1"/>
    <col min="767" max="768" width="4" style="25" customWidth="1"/>
    <col min="769" max="769" width="93" style="25" customWidth="1"/>
    <col min="770" max="773" width="0" style="25" hidden="1" customWidth="1"/>
    <col min="774" max="774" width="30.140625" style="25" customWidth="1"/>
    <col min="775" max="775" width="41.42578125" style="25" customWidth="1"/>
    <col min="776" max="1019" width="10.42578125" style="25"/>
    <col min="1020" max="1020" width="4" style="25" customWidth="1"/>
    <col min="1021" max="1021" width="4.5703125" style="25" customWidth="1"/>
    <col min="1022" max="1022" width="2.5703125" style="25" customWidth="1"/>
    <col min="1023" max="1024" width="4" style="25" customWidth="1"/>
    <col min="1025" max="1025" width="93" style="25" customWidth="1"/>
    <col min="1026" max="1029" width="0" style="25" hidden="1" customWidth="1"/>
    <col min="1030" max="1030" width="30.140625" style="25" customWidth="1"/>
    <col min="1031" max="1031" width="41.42578125" style="25" customWidth="1"/>
    <col min="1032" max="1275" width="10.42578125" style="25"/>
    <col min="1276" max="1276" width="4" style="25" customWidth="1"/>
    <col min="1277" max="1277" width="4.5703125" style="25" customWidth="1"/>
    <col min="1278" max="1278" width="2.5703125" style="25" customWidth="1"/>
    <col min="1279" max="1280" width="4" style="25" customWidth="1"/>
    <col min="1281" max="1281" width="93" style="25" customWidth="1"/>
    <col min="1282" max="1285" width="0" style="25" hidden="1" customWidth="1"/>
    <col min="1286" max="1286" width="30.140625" style="25" customWidth="1"/>
    <col min="1287" max="1287" width="41.42578125" style="25" customWidth="1"/>
    <col min="1288" max="1531" width="10.42578125" style="25"/>
    <col min="1532" max="1532" width="4" style="25" customWidth="1"/>
    <col min="1533" max="1533" width="4.5703125" style="25" customWidth="1"/>
    <col min="1534" max="1534" width="2.5703125" style="25" customWidth="1"/>
    <col min="1535" max="1536" width="4" style="25" customWidth="1"/>
    <col min="1537" max="1537" width="93" style="25" customWidth="1"/>
    <col min="1538" max="1541" width="0" style="25" hidden="1" customWidth="1"/>
    <col min="1542" max="1542" width="30.140625" style="25" customWidth="1"/>
    <col min="1543" max="1543" width="41.42578125" style="25" customWidth="1"/>
    <col min="1544" max="1787" width="10.42578125" style="25"/>
    <col min="1788" max="1788" width="4" style="25" customWidth="1"/>
    <col min="1789" max="1789" width="4.5703125" style="25" customWidth="1"/>
    <col min="1790" max="1790" width="2.5703125" style="25" customWidth="1"/>
    <col min="1791" max="1792" width="4" style="25" customWidth="1"/>
    <col min="1793" max="1793" width="93" style="25" customWidth="1"/>
    <col min="1794" max="1797" width="0" style="25" hidden="1" customWidth="1"/>
    <col min="1798" max="1798" width="30.140625" style="25" customWidth="1"/>
    <col min="1799" max="1799" width="41.42578125" style="25" customWidth="1"/>
    <col min="1800" max="2043" width="10.42578125" style="25"/>
    <col min="2044" max="2044" width="4" style="25" customWidth="1"/>
    <col min="2045" max="2045" width="4.5703125" style="25" customWidth="1"/>
    <col min="2046" max="2046" width="2.5703125" style="25" customWidth="1"/>
    <col min="2047" max="2048" width="4" style="25" customWidth="1"/>
    <col min="2049" max="2049" width="93" style="25" customWidth="1"/>
    <col min="2050" max="2053" width="0" style="25" hidden="1" customWidth="1"/>
    <col min="2054" max="2054" width="30.140625" style="25" customWidth="1"/>
    <col min="2055" max="2055" width="41.42578125" style="25" customWidth="1"/>
    <col min="2056" max="2299" width="10.42578125" style="25"/>
    <col min="2300" max="2300" width="4" style="25" customWidth="1"/>
    <col min="2301" max="2301" width="4.5703125" style="25" customWidth="1"/>
    <col min="2302" max="2302" width="2.5703125" style="25" customWidth="1"/>
    <col min="2303" max="2304" width="4" style="25" customWidth="1"/>
    <col min="2305" max="2305" width="93" style="25" customWidth="1"/>
    <col min="2306" max="2309" width="0" style="25" hidden="1" customWidth="1"/>
    <col min="2310" max="2310" width="30.140625" style="25" customWidth="1"/>
    <col min="2311" max="2311" width="41.42578125" style="25" customWidth="1"/>
    <col min="2312" max="2555" width="10.42578125" style="25"/>
    <col min="2556" max="2556" width="4" style="25" customWidth="1"/>
    <col min="2557" max="2557" width="4.5703125" style="25" customWidth="1"/>
    <col min="2558" max="2558" width="2.5703125" style="25" customWidth="1"/>
    <col min="2559" max="2560" width="4" style="25" customWidth="1"/>
    <col min="2561" max="2561" width="93" style="25" customWidth="1"/>
    <col min="2562" max="2565" width="0" style="25" hidden="1" customWidth="1"/>
    <col min="2566" max="2566" width="30.140625" style="25" customWidth="1"/>
    <col min="2567" max="2567" width="41.42578125" style="25" customWidth="1"/>
    <col min="2568" max="2811" width="10.42578125" style="25"/>
    <col min="2812" max="2812" width="4" style="25" customWidth="1"/>
    <col min="2813" max="2813" width="4.5703125" style="25" customWidth="1"/>
    <col min="2814" max="2814" width="2.5703125" style="25" customWidth="1"/>
    <col min="2815" max="2816" width="4" style="25" customWidth="1"/>
    <col min="2817" max="2817" width="93" style="25" customWidth="1"/>
    <col min="2818" max="2821" width="0" style="25" hidden="1" customWidth="1"/>
    <col min="2822" max="2822" width="30.140625" style="25" customWidth="1"/>
    <col min="2823" max="2823" width="41.42578125" style="25" customWidth="1"/>
    <col min="2824" max="3067" width="10.42578125" style="25"/>
    <col min="3068" max="3068" width="4" style="25" customWidth="1"/>
    <col min="3069" max="3069" width="4.5703125" style="25" customWidth="1"/>
    <col min="3070" max="3070" width="2.5703125" style="25" customWidth="1"/>
    <col min="3071" max="3072" width="4" style="25" customWidth="1"/>
    <col min="3073" max="3073" width="93" style="25" customWidth="1"/>
    <col min="3074" max="3077" width="0" style="25" hidden="1" customWidth="1"/>
    <col min="3078" max="3078" width="30.140625" style="25" customWidth="1"/>
    <col min="3079" max="3079" width="41.42578125" style="25" customWidth="1"/>
    <col min="3080" max="3323" width="10.42578125" style="25"/>
    <col min="3324" max="3324" width="4" style="25" customWidth="1"/>
    <col min="3325" max="3325" width="4.5703125" style="25" customWidth="1"/>
    <col min="3326" max="3326" width="2.5703125" style="25" customWidth="1"/>
    <col min="3327" max="3328" width="4" style="25" customWidth="1"/>
    <col min="3329" max="3329" width="93" style="25" customWidth="1"/>
    <col min="3330" max="3333" width="0" style="25" hidden="1" customWidth="1"/>
    <col min="3334" max="3334" width="30.140625" style="25" customWidth="1"/>
    <col min="3335" max="3335" width="41.42578125" style="25" customWidth="1"/>
    <col min="3336" max="3579" width="10.42578125" style="25"/>
    <col min="3580" max="3580" width="4" style="25" customWidth="1"/>
    <col min="3581" max="3581" width="4.5703125" style="25" customWidth="1"/>
    <col min="3582" max="3582" width="2.5703125" style="25" customWidth="1"/>
    <col min="3583" max="3584" width="4" style="25" customWidth="1"/>
    <col min="3585" max="3585" width="93" style="25" customWidth="1"/>
    <col min="3586" max="3589" width="0" style="25" hidden="1" customWidth="1"/>
    <col min="3590" max="3590" width="30.140625" style="25" customWidth="1"/>
    <col min="3591" max="3591" width="41.42578125" style="25" customWidth="1"/>
    <col min="3592" max="3835" width="10.42578125" style="25"/>
    <col min="3836" max="3836" width="4" style="25" customWidth="1"/>
    <col min="3837" max="3837" width="4.5703125" style="25" customWidth="1"/>
    <col min="3838" max="3838" width="2.5703125" style="25" customWidth="1"/>
    <col min="3839" max="3840" width="4" style="25" customWidth="1"/>
    <col min="3841" max="3841" width="93" style="25" customWidth="1"/>
    <col min="3842" max="3845" width="0" style="25" hidden="1" customWidth="1"/>
    <col min="3846" max="3846" width="30.140625" style="25" customWidth="1"/>
    <col min="3847" max="3847" width="41.42578125" style="25" customWidth="1"/>
    <col min="3848" max="4091" width="10.42578125" style="25"/>
    <col min="4092" max="4092" width="4" style="25" customWidth="1"/>
    <col min="4093" max="4093" width="4.5703125" style="25" customWidth="1"/>
    <col min="4094" max="4094" width="2.5703125" style="25" customWidth="1"/>
    <col min="4095" max="4096" width="4" style="25" customWidth="1"/>
    <col min="4097" max="4097" width="93" style="25" customWidth="1"/>
    <col min="4098" max="4101" width="0" style="25" hidden="1" customWidth="1"/>
    <col min="4102" max="4102" width="30.140625" style="25" customWidth="1"/>
    <col min="4103" max="4103" width="41.42578125" style="25" customWidth="1"/>
    <col min="4104" max="4347" width="10.42578125" style="25"/>
    <col min="4348" max="4348" width="4" style="25" customWidth="1"/>
    <col min="4349" max="4349" width="4.5703125" style="25" customWidth="1"/>
    <col min="4350" max="4350" width="2.5703125" style="25" customWidth="1"/>
    <col min="4351" max="4352" width="4" style="25" customWidth="1"/>
    <col min="4353" max="4353" width="93" style="25" customWidth="1"/>
    <col min="4354" max="4357" width="0" style="25" hidden="1" customWidth="1"/>
    <col min="4358" max="4358" width="30.140625" style="25" customWidth="1"/>
    <col min="4359" max="4359" width="41.42578125" style="25" customWidth="1"/>
    <col min="4360" max="4603" width="10.42578125" style="25"/>
    <col min="4604" max="4604" width="4" style="25" customWidth="1"/>
    <col min="4605" max="4605" width="4.5703125" style="25" customWidth="1"/>
    <col min="4606" max="4606" width="2.5703125" style="25" customWidth="1"/>
    <col min="4607" max="4608" width="4" style="25" customWidth="1"/>
    <col min="4609" max="4609" width="93" style="25" customWidth="1"/>
    <col min="4610" max="4613" width="0" style="25" hidden="1" customWidth="1"/>
    <col min="4614" max="4614" width="30.140625" style="25" customWidth="1"/>
    <col min="4615" max="4615" width="41.42578125" style="25" customWidth="1"/>
    <col min="4616" max="4859" width="10.42578125" style="25"/>
    <col min="4860" max="4860" width="4" style="25" customWidth="1"/>
    <col min="4861" max="4861" width="4.5703125" style="25" customWidth="1"/>
    <col min="4862" max="4862" width="2.5703125" style="25" customWidth="1"/>
    <col min="4863" max="4864" width="4" style="25" customWidth="1"/>
    <col min="4865" max="4865" width="93" style="25" customWidth="1"/>
    <col min="4866" max="4869" width="0" style="25" hidden="1" customWidth="1"/>
    <col min="4870" max="4870" width="30.140625" style="25" customWidth="1"/>
    <col min="4871" max="4871" width="41.42578125" style="25" customWidth="1"/>
    <col min="4872" max="5115" width="10.42578125" style="25"/>
    <col min="5116" max="5116" width="4" style="25" customWidth="1"/>
    <col min="5117" max="5117" width="4.5703125" style="25" customWidth="1"/>
    <col min="5118" max="5118" width="2.5703125" style="25" customWidth="1"/>
    <col min="5119" max="5120" width="4" style="25" customWidth="1"/>
    <col min="5121" max="5121" width="93" style="25" customWidth="1"/>
    <col min="5122" max="5125" width="0" style="25" hidden="1" customWidth="1"/>
    <col min="5126" max="5126" width="30.140625" style="25" customWidth="1"/>
    <col min="5127" max="5127" width="41.42578125" style="25" customWidth="1"/>
    <col min="5128" max="5371" width="10.42578125" style="25"/>
    <col min="5372" max="5372" width="4" style="25" customWidth="1"/>
    <col min="5373" max="5373" width="4.5703125" style="25" customWidth="1"/>
    <col min="5374" max="5374" width="2.5703125" style="25" customWidth="1"/>
    <col min="5375" max="5376" width="4" style="25" customWidth="1"/>
    <col min="5377" max="5377" width="93" style="25" customWidth="1"/>
    <col min="5378" max="5381" width="0" style="25" hidden="1" customWidth="1"/>
    <col min="5382" max="5382" width="30.140625" style="25" customWidth="1"/>
    <col min="5383" max="5383" width="41.42578125" style="25" customWidth="1"/>
    <col min="5384" max="5627" width="10.42578125" style="25"/>
    <col min="5628" max="5628" width="4" style="25" customWidth="1"/>
    <col min="5629" max="5629" width="4.5703125" style="25" customWidth="1"/>
    <col min="5630" max="5630" width="2.5703125" style="25" customWidth="1"/>
    <col min="5631" max="5632" width="4" style="25" customWidth="1"/>
    <col min="5633" max="5633" width="93" style="25" customWidth="1"/>
    <col min="5634" max="5637" width="0" style="25" hidden="1" customWidth="1"/>
    <col min="5638" max="5638" width="30.140625" style="25" customWidth="1"/>
    <col min="5639" max="5639" width="41.42578125" style="25" customWidth="1"/>
    <col min="5640" max="5883" width="10.42578125" style="25"/>
    <col min="5884" max="5884" width="4" style="25" customWidth="1"/>
    <col min="5885" max="5885" width="4.5703125" style="25" customWidth="1"/>
    <col min="5886" max="5886" width="2.5703125" style="25" customWidth="1"/>
    <col min="5887" max="5888" width="4" style="25" customWidth="1"/>
    <col min="5889" max="5889" width="93" style="25" customWidth="1"/>
    <col min="5890" max="5893" width="0" style="25" hidden="1" customWidth="1"/>
    <col min="5894" max="5894" width="30.140625" style="25" customWidth="1"/>
    <col min="5895" max="5895" width="41.42578125" style="25" customWidth="1"/>
    <col min="5896" max="6139" width="10.42578125" style="25"/>
    <col min="6140" max="6140" width="4" style="25" customWidth="1"/>
    <col min="6141" max="6141" width="4.5703125" style="25" customWidth="1"/>
    <col min="6142" max="6142" width="2.5703125" style="25" customWidth="1"/>
    <col min="6143" max="6144" width="4" style="25" customWidth="1"/>
    <col min="6145" max="6145" width="93" style="25" customWidth="1"/>
    <col min="6146" max="6149" width="0" style="25" hidden="1" customWidth="1"/>
    <col min="6150" max="6150" width="30.140625" style="25" customWidth="1"/>
    <col min="6151" max="6151" width="41.42578125" style="25" customWidth="1"/>
    <col min="6152" max="6395" width="10.42578125" style="25"/>
    <col min="6396" max="6396" width="4" style="25" customWidth="1"/>
    <col min="6397" max="6397" width="4.5703125" style="25" customWidth="1"/>
    <col min="6398" max="6398" width="2.5703125" style="25" customWidth="1"/>
    <col min="6399" max="6400" width="4" style="25" customWidth="1"/>
    <col min="6401" max="6401" width="93" style="25" customWidth="1"/>
    <col min="6402" max="6405" width="0" style="25" hidden="1" customWidth="1"/>
    <col min="6406" max="6406" width="30.140625" style="25" customWidth="1"/>
    <col min="6407" max="6407" width="41.42578125" style="25" customWidth="1"/>
    <col min="6408" max="6651" width="10.42578125" style="25"/>
    <col min="6652" max="6652" width="4" style="25" customWidth="1"/>
    <col min="6653" max="6653" width="4.5703125" style="25" customWidth="1"/>
    <col min="6654" max="6654" width="2.5703125" style="25" customWidth="1"/>
    <col min="6655" max="6656" width="4" style="25" customWidth="1"/>
    <col min="6657" max="6657" width="93" style="25" customWidth="1"/>
    <col min="6658" max="6661" width="0" style="25" hidden="1" customWidth="1"/>
    <col min="6662" max="6662" width="30.140625" style="25" customWidth="1"/>
    <col min="6663" max="6663" width="41.42578125" style="25" customWidth="1"/>
    <col min="6664" max="6907" width="10.42578125" style="25"/>
    <col min="6908" max="6908" width="4" style="25" customWidth="1"/>
    <col min="6909" max="6909" width="4.5703125" style="25" customWidth="1"/>
    <col min="6910" max="6910" width="2.5703125" style="25" customWidth="1"/>
    <col min="6911" max="6912" width="4" style="25" customWidth="1"/>
    <col min="6913" max="6913" width="93" style="25" customWidth="1"/>
    <col min="6914" max="6917" width="0" style="25" hidden="1" customWidth="1"/>
    <col min="6918" max="6918" width="30.140625" style="25" customWidth="1"/>
    <col min="6919" max="6919" width="41.42578125" style="25" customWidth="1"/>
    <col min="6920" max="7163" width="10.42578125" style="25"/>
    <col min="7164" max="7164" width="4" style="25" customWidth="1"/>
    <col min="7165" max="7165" width="4.5703125" style="25" customWidth="1"/>
    <col min="7166" max="7166" width="2.5703125" style="25" customWidth="1"/>
    <col min="7167" max="7168" width="4" style="25" customWidth="1"/>
    <col min="7169" max="7169" width="93" style="25" customWidth="1"/>
    <col min="7170" max="7173" width="0" style="25" hidden="1" customWidth="1"/>
    <col min="7174" max="7174" width="30.140625" style="25" customWidth="1"/>
    <col min="7175" max="7175" width="41.42578125" style="25" customWidth="1"/>
    <col min="7176" max="7419" width="10.42578125" style="25"/>
    <col min="7420" max="7420" width="4" style="25" customWidth="1"/>
    <col min="7421" max="7421" width="4.5703125" style="25" customWidth="1"/>
    <col min="7422" max="7422" width="2.5703125" style="25" customWidth="1"/>
    <col min="7423" max="7424" width="4" style="25" customWidth="1"/>
    <col min="7425" max="7425" width="93" style="25" customWidth="1"/>
    <col min="7426" max="7429" width="0" style="25" hidden="1" customWidth="1"/>
    <col min="7430" max="7430" width="30.140625" style="25" customWidth="1"/>
    <col min="7431" max="7431" width="41.42578125" style="25" customWidth="1"/>
    <col min="7432" max="7675" width="10.42578125" style="25"/>
    <col min="7676" max="7676" width="4" style="25" customWidth="1"/>
    <col min="7677" max="7677" width="4.5703125" style="25" customWidth="1"/>
    <col min="7678" max="7678" width="2.5703125" style="25" customWidth="1"/>
    <col min="7679" max="7680" width="4" style="25" customWidth="1"/>
    <col min="7681" max="7681" width="93" style="25" customWidth="1"/>
    <col min="7682" max="7685" width="0" style="25" hidden="1" customWidth="1"/>
    <col min="7686" max="7686" width="30.140625" style="25" customWidth="1"/>
    <col min="7687" max="7687" width="41.42578125" style="25" customWidth="1"/>
    <col min="7688" max="7931" width="10.42578125" style="25"/>
    <col min="7932" max="7932" width="4" style="25" customWidth="1"/>
    <col min="7933" max="7933" width="4.5703125" style="25" customWidth="1"/>
    <col min="7934" max="7934" width="2.5703125" style="25" customWidth="1"/>
    <col min="7935" max="7936" width="4" style="25" customWidth="1"/>
    <col min="7937" max="7937" width="93" style="25" customWidth="1"/>
    <col min="7938" max="7941" width="0" style="25" hidden="1" customWidth="1"/>
    <col min="7942" max="7942" width="30.140625" style="25" customWidth="1"/>
    <col min="7943" max="7943" width="41.42578125" style="25" customWidth="1"/>
    <col min="7944" max="8187" width="10.42578125" style="25"/>
    <col min="8188" max="8188" width="4" style="25" customWidth="1"/>
    <col min="8189" max="8189" width="4.5703125" style="25" customWidth="1"/>
    <col min="8190" max="8190" width="2.5703125" style="25" customWidth="1"/>
    <col min="8191" max="8192" width="4" style="25" customWidth="1"/>
    <col min="8193" max="8193" width="93" style="25" customWidth="1"/>
    <col min="8194" max="8197" width="0" style="25" hidden="1" customWidth="1"/>
    <col min="8198" max="8198" width="30.140625" style="25" customWidth="1"/>
    <col min="8199" max="8199" width="41.42578125" style="25" customWidth="1"/>
    <col min="8200" max="8443" width="10.42578125" style="25"/>
    <col min="8444" max="8444" width="4" style="25" customWidth="1"/>
    <col min="8445" max="8445" width="4.5703125" style="25" customWidth="1"/>
    <col min="8446" max="8446" width="2.5703125" style="25" customWidth="1"/>
    <col min="8447" max="8448" width="4" style="25" customWidth="1"/>
    <col min="8449" max="8449" width="93" style="25" customWidth="1"/>
    <col min="8450" max="8453" width="0" style="25" hidden="1" customWidth="1"/>
    <col min="8454" max="8454" width="30.140625" style="25" customWidth="1"/>
    <col min="8455" max="8455" width="41.42578125" style="25" customWidth="1"/>
    <col min="8456" max="8699" width="10.42578125" style="25"/>
    <col min="8700" max="8700" width="4" style="25" customWidth="1"/>
    <col min="8701" max="8701" width="4.5703125" style="25" customWidth="1"/>
    <col min="8702" max="8702" width="2.5703125" style="25" customWidth="1"/>
    <col min="8703" max="8704" width="4" style="25" customWidth="1"/>
    <col min="8705" max="8705" width="93" style="25" customWidth="1"/>
    <col min="8706" max="8709" width="0" style="25" hidden="1" customWidth="1"/>
    <col min="8710" max="8710" width="30.140625" style="25" customWidth="1"/>
    <col min="8711" max="8711" width="41.42578125" style="25" customWidth="1"/>
    <col min="8712" max="8955" width="10.42578125" style="25"/>
    <col min="8956" max="8956" width="4" style="25" customWidth="1"/>
    <col min="8957" max="8957" width="4.5703125" style="25" customWidth="1"/>
    <col min="8958" max="8958" width="2.5703125" style="25" customWidth="1"/>
    <col min="8959" max="8960" width="4" style="25" customWidth="1"/>
    <col min="8961" max="8961" width="93" style="25" customWidth="1"/>
    <col min="8962" max="8965" width="0" style="25" hidden="1" customWidth="1"/>
    <col min="8966" max="8966" width="30.140625" style="25" customWidth="1"/>
    <col min="8967" max="8967" width="41.42578125" style="25" customWidth="1"/>
    <col min="8968" max="9211" width="10.42578125" style="25"/>
    <col min="9212" max="9212" width="4" style="25" customWidth="1"/>
    <col min="9213" max="9213" width="4.5703125" style="25" customWidth="1"/>
    <col min="9214" max="9214" width="2.5703125" style="25" customWidth="1"/>
    <col min="9215" max="9216" width="4" style="25" customWidth="1"/>
    <col min="9217" max="9217" width="93" style="25" customWidth="1"/>
    <col min="9218" max="9221" width="0" style="25" hidden="1" customWidth="1"/>
    <col min="9222" max="9222" width="30.140625" style="25" customWidth="1"/>
    <col min="9223" max="9223" width="41.42578125" style="25" customWidth="1"/>
    <col min="9224" max="9467" width="10.42578125" style="25"/>
    <col min="9468" max="9468" width="4" style="25" customWidth="1"/>
    <col min="9469" max="9469" width="4.5703125" style="25" customWidth="1"/>
    <col min="9470" max="9470" width="2.5703125" style="25" customWidth="1"/>
    <col min="9471" max="9472" width="4" style="25" customWidth="1"/>
    <col min="9473" max="9473" width="93" style="25" customWidth="1"/>
    <col min="9474" max="9477" width="0" style="25" hidden="1" customWidth="1"/>
    <col min="9478" max="9478" width="30.140625" style="25" customWidth="1"/>
    <col min="9479" max="9479" width="41.42578125" style="25" customWidth="1"/>
    <col min="9480" max="9723" width="10.42578125" style="25"/>
    <col min="9724" max="9724" width="4" style="25" customWidth="1"/>
    <col min="9725" max="9725" width="4.5703125" style="25" customWidth="1"/>
    <col min="9726" max="9726" width="2.5703125" style="25" customWidth="1"/>
    <col min="9727" max="9728" width="4" style="25" customWidth="1"/>
    <col min="9729" max="9729" width="93" style="25" customWidth="1"/>
    <col min="9730" max="9733" width="0" style="25" hidden="1" customWidth="1"/>
    <col min="9734" max="9734" width="30.140625" style="25" customWidth="1"/>
    <col min="9735" max="9735" width="41.42578125" style="25" customWidth="1"/>
    <col min="9736" max="9979" width="10.42578125" style="25"/>
    <col min="9980" max="9980" width="4" style="25" customWidth="1"/>
    <col min="9981" max="9981" width="4.5703125" style="25" customWidth="1"/>
    <col min="9982" max="9982" width="2.5703125" style="25" customWidth="1"/>
    <col min="9983" max="9984" width="4" style="25" customWidth="1"/>
    <col min="9985" max="9985" width="93" style="25" customWidth="1"/>
    <col min="9986" max="9989" width="0" style="25" hidden="1" customWidth="1"/>
    <col min="9990" max="9990" width="30.140625" style="25" customWidth="1"/>
    <col min="9991" max="9991" width="41.42578125" style="25" customWidth="1"/>
    <col min="9992" max="10235" width="10.42578125" style="25"/>
    <col min="10236" max="10236" width="4" style="25" customWidth="1"/>
    <col min="10237" max="10237" width="4.5703125" style="25" customWidth="1"/>
    <col min="10238" max="10238" width="2.5703125" style="25" customWidth="1"/>
    <col min="10239" max="10240" width="4" style="25" customWidth="1"/>
    <col min="10241" max="10241" width="93" style="25" customWidth="1"/>
    <col min="10242" max="10245" width="0" style="25" hidden="1" customWidth="1"/>
    <col min="10246" max="10246" width="30.140625" style="25" customWidth="1"/>
    <col min="10247" max="10247" width="41.42578125" style="25" customWidth="1"/>
    <col min="10248" max="10491" width="10.42578125" style="25"/>
    <col min="10492" max="10492" width="4" style="25" customWidth="1"/>
    <col min="10493" max="10493" width="4.5703125" style="25" customWidth="1"/>
    <col min="10494" max="10494" width="2.5703125" style="25" customWidth="1"/>
    <col min="10495" max="10496" width="4" style="25" customWidth="1"/>
    <col min="10497" max="10497" width="93" style="25" customWidth="1"/>
    <col min="10498" max="10501" width="0" style="25" hidden="1" customWidth="1"/>
    <col min="10502" max="10502" width="30.140625" style="25" customWidth="1"/>
    <col min="10503" max="10503" width="41.42578125" style="25" customWidth="1"/>
    <col min="10504" max="10747" width="10.42578125" style="25"/>
    <col min="10748" max="10748" width="4" style="25" customWidth="1"/>
    <col min="10749" max="10749" width="4.5703125" style="25" customWidth="1"/>
    <col min="10750" max="10750" width="2.5703125" style="25" customWidth="1"/>
    <col min="10751" max="10752" width="4" style="25" customWidth="1"/>
    <col min="10753" max="10753" width="93" style="25" customWidth="1"/>
    <col min="10754" max="10757" width="0" style="25" hidden="1" customWidth="1"/>
    <col min="10758" max="10758" width="30.140625" style="25" customWidth="1"/>
    <col min="10759" max="10759" width="41.42578125" style="25" customWidth="1"/>
    <col min="10760" max="11003" width="10.42578125" style="25"/>
    <col min="11004" max="11004" width="4" style="25" customWidth="1"/>
    <col min="11005" max="11005" width="4.5703125" style="25" customWidth="1"/>
    <col min="11006" max="11006" width="2.5703125" style="25" customWidth="1"/>
    <col min="11007" max="11008" width="4" style="25" customWidth="1"/>
    <col min="11009" max="11009" width="93" style="25" customWidth="1"/>
    <col min="11010" max="11013" width="0" style="25" hidden="1" customWidth="1"/>
    <col min="11014" max="11014" width="30.140625" style="25" customWidth="1"/>
    <col min="11015" max="11015" width="41.42578125" style="25" customWidth="1"/>
    <col min="11016" max="11259" width="10.42578125" style="25"/>
    <col min="11260" max="11260" width="4" style="25" customWidth="1"/>
    <col min="11261" max="11261" width="4.5703125" style="25" customWidth="1"/>
    <col min="11262" max="11262" width="2.5703125" style="25" customWidth="1"/>
    <col min="11263" max="11264" width="4" style="25" customWidth="1"/>
    <col min="11265" max="11265" width="93" style="25" customWidth="1"/>
    <col min="11266" max="11269" width="0" style="25" hidden="1" customWidth="1"/>
    <col min="11270" max="11270" width="30.140625" style="25" customWidth="1"/>
    <col min="11271" max="11271" width="41.42578125" style="25" customWidth="1"/>
    <col min="11272" max="11515" width="10.42578125" style="25"/>
    <col min="11516" max="11516" width="4" style="25" customWidth="1"/>
    <col min="11517" max="11517" width="4.5703125" style="25" customWidth="1"/>
    <col min="11518" max="11518" width="2.5703125" style="25" customWidth="1"/>
    <col min="11519" max="11520" width="4" style="25" customWidth="1"/>
    <col min="11521" max="11521" width="93" style="25" customWidth="1"/>
    <col min="11522" max="11525" width="0" style="25" hidden="1" customWidth="1"/>
    <col min="11526" max="11526" width="30.140625" style="25" customWidth="1"/>
    <col min="11527" max="11527" width="41.42578125" style="25" customWidth="1"/>
    <col min="11528" max="11771" width="10.42578125" style="25"/>
    <col min="11772" max="11772" width="4" style="25" customWidth="1"/>
    <col min="11773" max="11773" width="4.5703125" style="25" customWidth="1"/>
    <col min="11774" max="11774" width="2.5703125" style="25" customWidth="1"/>
    <col min="11775" max="11776" width="4" style="25" customWidth="1"/>
    <col min="11777" max="11777" width="93" style="25" customWidth="1"/>
    <col min="11778" max="11781" width="0" style="25" hidden="1" customWidth="1"/>
    <col min="11782" max="11782" width="30.140625" style="25" customWidth="1"/>
    <col min="11783" max="11783" width="41.42578125" style="25" customWidth="1"/>
    <col min="11784" max="12027" width="10.42578125" style="25"/>
    <col min="12028" max="12028" width="4" style="25" customWidth="1"/>
    <col min="12029" max="12029" width="4.5703125" style="25" customWidth="1"/>
    <col min="12030" max="12030" width="2.5703125" style="25" customWidth="1"/>
    <col min="12031" max="12032" width="4" style="25" customWidth="1"/>
    <col min="12033" max="12033" width="93" style="25" customWidth="1"/>
    <col min="12034" max="12037" width="0" style="25" hidden="1" customWidth="1"/>
    <col min="12038" max="12038" width="30.140625" style="25" customWidth="1"/>
    <col min="12039" max="12039" width="41.42578125" style="25" customWidth="1"/>
    <col min="12040" max="12283" width="10.42578125" style="25"/>
    <col min="12284" max="12284" width="4" style="25" customWidth="1"/>
    <col min="12285" max="12285" width="4.5703125" style="25" customWidth="1"/>
    <col min="12286" max="12286" width="2.5703125" style="25" customWidth="1"/>
    <col min="12287" max="12288" width="4" style="25" customWidth="1"/>
    <col min="12289" max="12289" width="93" style="25" customWidth="1"/>
    <col min="12290" max="12293" width="0" style="25" hidden="1" customWidth="1"/>
    <col min="12294" max="12294" width="30.140625" style="25" customWidth="1"/>
    <col min="12295" max="12295" width="41.42578125" style="25" customWidth="1"/>
    <col min="12296" max="12539" width="10.42578125" style="25"/>
    <col min="12540" max="12540" width="4" style="25" customWidth="1"/>
    <col min="12541" max="12541" width="4.5703125" style="25" customWidth="1"/>
    <col min="12542" max="12542" width="2.5703125" style="25" customWidth="1"/>
    <col min="12543" max="12544" width="4" style="25" customWidth="1"/>
    <col min="12545" max="12545" width="93" style="25" customWidth="1"/>
    <col min="12546" max="12549" width="0" style="25" hidden="1" customWidth="1"/>
    <col min="12550" max="12550" width="30.140625" style="25" customWidth="1"/>
    <col min="12551" max="12551" width="41.42578125" style="25" customWidth="1"/>
    <col min="12552" max="12795" width="10.42578125" style="25"/>
    <col min="12796" max="12796" width="4" style="25" customWidth="1"/>
    <col min="12797" max="12797" width="4.5703125" style="25" customWidth="1"/>
    <col min="12798" max="12798" width="2.5703125" style="25" customWidth="1"/>
    <col min="12799" max="12800" width="4" style="25" customWidth="1"/>
    <col min="12801" max="12801" width="93" style="25" customWidth="1"/>
    <col min="12802" max="12805" width="0" style="25" hidden="1" customWidth="1"/>
    <col min="12806" max="12806" width="30.140625" style="25" customWidth="1"/>
    <col min="12807" max="12807" width="41.42578125" style="25" customWidth="1"/>
    <col min="12808" max="13051" width="10.42578125" style="25"/>
    <col min="13052" max="13052" width="4" style="25" customWidth="1"/>
    <col min="13053" max="13053" width="4.5703125" style="25" customWidth="1"/>
    <col min="13054" max="13054" width="2.5703125" style="25" customWidth="1"/>
    <col min="13055" max="13056" width="4" style="25" customWidth="1"/>
    <col min="13057" max="13057" width="93" style="25" customWidth="1"/>
    <col min="13058" max="13061" width="0" style="25" hidden="1" customWidth="1"/>
    <col min="13062" max="13062" width="30.140625" style="25" customWidth="1"/>
    <col min="13063" max="13063" width="41.42578125" style="25" customWidth="1"/>
    <col min="13064" max="13307" width="10.42578125" style="25"/>
    <col min="13308" max="13308" width="4" style="25" customWidth="1"/>
    <col min="13309" max="13309" width="4.5703125" style="25" customWidth="1"/>
    <col min="13310" max="13310" width="2.5703125" style="25" customWidth="1"/>
    <col min="13311" max="13312" width="4" style="25" customWidth="1"/>
    <col min="13313" max="13313" width="93" style="25" customWidth="1"/>
    <col min="13314" max="13317" width="0" style="25" hidden="1" customWidth="1"/>
    <col min="13318" max="13318" width="30.140625" style="25" customWidth="1"/>
    <col min="13319" max="13319" width="41.42578125" style="25" customWidth="1"/>
    <col min="13320" max="13563" width="10.42578125" style="25"/>
    <col min="13564" max="13564" width="4" style="25" customWidth="1"/>
    <col min="13565" max="13565" width="4.5703125" style="25" customWidth="1"/>
    <col min="13566" max="13566" width="2.5703125" style="25" customWidth="1"/>
    <col min="13567" max="13568" width="4" style="25" customWidth="1"/>
    <col min="13569" max="13569" width="93" style="25" customWidth="1"/>
    <col min="13570" max="13573" width="0" style="25" hidden="1" customWidth="1"/>
    <col min="13574" max="13574" width="30.140625" style="25" customWidth="1"/>
    <col min="13575" max="13575" width="41.42578125" style="25" customWidth="1"/>
    <col min="13576" max="13819" width="10.42578125" style="25"/>
    <col min="13820" max="13820" width="4" style="25" customWidth="1"/>
    <col min="13821" max="13821" width="4.5703125" style="25" customWidth="1"/>
    <col min="13822" max="13822" width="2.5703125" style="25" customWidth="1"/>
    <col min="13823" max="13824" width="4" style="25" customWidth="1"/>
    <col min="13825" max="13825" width="93" style="25" customWidth="1"/>
    <col min="13826" max="13829" width="0" style="25" hidden="1" customWidth="1"/>
    <col min="13830" max="13830" width="30.140625" style="25" customWidth="1"/>
    <col min="13831" max="13831" width="41.42578125" style="25" customWidth="1"/>
    <col min="13832" max="14075" width="10.42578125" style="25"/>
    <col min="14076" max="14076" width="4" style="25" customWidth="1"/>
    <col min="14077" max="14077" width="4.5703125" style="25" customWidth="1"/>
    <col min="14078" max="14078" width="2.5703125" style="25" customWidth="1"/>
    <col min="14079" max="14080" width="4" style="25" customWidth="1"/>
    <col min="14081" max="14081" width="93" style="25" customWidth="1"/>
    <col min="14082" max="14085" width="0" style="25" hidden="1" customWidth="1"/>
    <col min="14086" max="14086" width="30.140625" style="25" customWidth="1"/>
    <col min="14087" max="14087" width="41.42578125" style="25" customWidth="1"/>
    <col min="14088" max="14331" width="10.42578125" style="25"/>
    <col min="14332" max="14332" width="4" style="25" customWidth="1"/>
    <col min="14333" max="14333" width="4.5703125" style="25" customWidth="1"/>
    <col min="14334" max="14334" width="2.5703125" style="25" customWidth="1"/>
    <col min="14335" max="14336" width="4" style="25" customWidth="1"/>
    <col min="14337" max="14337" width="93" style="25" customWidth="1"/>
    <col min="14338" max="14341" width="0" style="25" hidden="1" customWidth="1"/>
    <col min="14342" max="14342" width="30.140625" style="25" customWidth="1"/>
    <col min="14343" max="14343" width="41.42578125" style="25" customWidth="1"/>
    <col min="14344" max="14587" width="10.42578125" style="25"/>
    <col min="14588" max="14588" width="4" style="25" customWidth="1"/>
    <col min="14589" max="14589" width="4.5703125" style="25" customWidth="1"/>
    <col min="14590" max="14590" width="2.5703125" style="25" customWidth="1"/>
    <col min="14591" max="14592" width="4" style="25" customWidth="1"/>
    <col min="14593" max="14593" width="93" style="25" customWidth="1"/>
    <col min="14594" max="14597" width="0" style="25" hidden="1" customWidth="1"/>
    <col min="14598" max="14598" width="30.140625" style="25" customWidth="1"/>
    <col min="14599" max="14599" width="41.42578125" style="25" customWidth="1"/>
    <col min="14600" max="14843" width="10.42578125" style="25"/>
    <col min="14844" max="14844" width="4" style="25" customWidth="1"/>
    <col min="14845" max="14845" width="4.5703125" style="25" customWidth="1"/>
    <col min="14846" max="14846" width="2.5703125" style="25" customWidth="1"/>
    <col min="14847" max="14848" width="4" style="25" customWidth="1"/>
    <col min="14849" max="14849" width="93" style="25" customWidth="1"/>
    <col min="14850" max="14853" width="0" style="25" hidden="1" customWidth="1"/>
    <col min="14854" max="14854" width="30.140625" style="25" customWidth="1"/>
    <col min="14855" max="14855" width="41.42578125" style="25" customWidth="1"/>
    <col min="14856" max="15099" width="10.42578125" style="25"/>
    <col min="15100" max="15100" width="4" style="25" customWidth="1"/>
    <col min="15101" max="15101" width="4.5703125" style="25" customWidth="1"/>
    <col min="15102" max="15102" width="2.5703125" style="25" customWidth="1"/>
    <col min="15103" max="15104" width="4" style="25" customWidth="1"/>
    <col min="15105" max="15105" width="93" style="25" customWidth="1"/>
    <col min="15106" max="15109" width="0" style="25" hidden="1" customWidth="1"/>
    <col min="15110" max="15110" width="30.140625" style="25" customWidth="1"/>
    <col min="15111" max="15111" width="41.42578125" style="25" customWidth="1"/>
    <col min="15112" max="15355" width="10.42578125" style="25"/>
    <col min="15356" max="15356" width="4" style="25" customWidth="1"/>
    <col min="15357" max="15357" width="4.5703125" style="25" customWidth="1"/>
    <col min="15358" max="15358" width="2.5703125" style="25" customWidth="1"/>
    <col min="15359" max="15360" width="4" style="25" customWidth="1"/>
    <col min="15361" max="15361" width="93" style="25" customWidth="1"/>
    <col min="15362" max="15365" width="0" style="25" hidden="1" customWidth="1"/>
    <col min="15366" max="15366" width="30.140625" style="25" customWidth="1"/>
    <col min="15367" max="15367" width="41.42578125" style="25" customWidth="1"/>
    <col min="15368" max="15611" width="10.42578125" style="25"/>
    <col min="15612" max="15612" width="4" style="25" customWidth="1"/>
    <col min="15613" max="15613" width="4.5703125" style="25" customWidth="1"/>
    <col min="15614" max="15614" width="2.5703125" style="25" customWidth="1"/>
    <col min="15615" max="15616" width="4" style="25" customWidth="1"/>
    <col min="15617" max="15617" width="93" style="25" customWidth="1"/>
    <col min="15618" max="15621" width="0" style="25" hidden="1" customWidth="1"/>
    <col min="15622" max="15622" width="30.140625" style="25" customWidth="1"/>
    <col min="15623" max="15623" width="41.42578125" style="25" customWidth="1"/>
    <col min="15624" max="15867" width="10.42578125" style="25"/>
    <col min="15868" max="15868" width="4" style="25" customWidth="1"/>
    <col min="15869" max="15869" width="4.5703125" style="25" customWidth="1"/>
    <col min="15870" max="15870" width="2.5703125" style="25" customWidth="1"/>
    <col min="15871" max="15872" width="4" style="25" customWidth="1"/>
    <col min="15873" max="15873" width="93" style="25" customWidth="1"/>
    <col min="15874" max="15877" width="0" style="25" hidden="1" customWidth="1"/>
    <col min="15878" max="15878" width="30.140625" style="25" customWidth="1"/>
    <col min="15879" max="15879" width="41.42578125" style="25" customWidth="1"/>
    <col min="15880" max="16123" width="10.42578125" style="25"/>
    <col min="16124" max="16124" width="4" style="25" customWidth="1"/>
    <col min="16125" max="16125" width="4.5703125" style="25" customWidth="1"/>
    <col min="16126" max="16126" width="2.5703125" style="25" customWidth="1"/>
    <col min="16127" max="16128" width="4" style="25" customWidth="1"/>
    <col min="16129" max="16129" width="93" style="25" customWidth="1"/>
    <col min="16130" max="16133" width="0" style="25" hidden="1" customWidth="1"/>
    <col min="16134" max="16134" width="30.140625" style="25" customWidth="1"/>
    <col min="16135" max="16135" width="41.42578125" style="25" customWidth="1"/>
    <col min="16136" max="16384" width="10.42578125" style="25"/>
  </cols>
  <sheetData>
    <row r="1" spans="1:10" s="24" customFormat="1" ht="27.6" customHeight="1" x14ac:dyDescent="0.25">
      <c r="A1" s="127"/>
      <c r="B1" s="150" t="s">
        <v>555</v>
      </c>
      <c r="C1" s="151"/>
      <c r="D1" s="151"/>
      <c r="E1" s="151"/>
      <c r="F1" s="151"/>
      <c r="G1" s="151"/>
      <c r="H1" s="151"/>
    </row>
    <row r="2" spans="1:10" s="24" customFormat="1" ht="27.6" customHeight="1" thickBot="1" x14ac:dyDescent="0.3">
      <c r="A2" s="128"/>
      <c r="B2" s="152"/>
      <c r="C2" s="153"/>
      <c r="D2" s="153"/>
      <c r="E2" s="153"/>
      <c r="F2" s="153"/>
      <c r="G2" s="153"/>
      <c r="H2" s="153"/>
    </row>
    <row r="3" spans="1:10" ht="32.25" customHeight="1" thickBot="1" x14ac:dyDescent="0.25">
      <c r="B3" s="26"/>
      <c r="C3" s="26"/>
      <c r="D3" s="26"/>
      <c r="E3" s="26"/>
      <c r="F3" s="26"/>
      <c r="G3" s="26"/>
      <c r="H3" s="27">
        <v>3</v>
      </c>
    </row>
    <row r="4" spans="1:10" ht="27" customHeight="1" x14ac:dyDescent="0.2">
      <c r="B4" s="130" t="s">
        <v>696</v>
      </c>
      <c r="C4" s="131"/>
      <c r="D4" s="131"/>
      <c r="E4" s="131"/>
      <c r="F4" s="131"/>
      <c r="G4" s="132"/>
      <c r="H4" s="136" t="str">
        <f>CONCATENATE("Analisi ",'CE-118'!C9)</f>
        <v>Analisi Consuntivo da TXT</v>
      </c>
    </row>
    <row r="5" spans="1:10" ht="32.25" customHeight="1" x14ac:dyDescent="0.2">
      <c r="B5" s="133"/>
      <c r="C5" s="134"/>
      <c r="D5" s="134"/>
      <c r="E5" s="134"/>
      <c r="F5" s="134"/>
      <c r="G5" s="135"/>
      <c r="H5" s="137"/>
    </row>
    <row r="6" spans="1:10" s="28" customFormat="1" ht="27" customHeight="1" x14ac:dyDescent="0.25">
      <c r="A6" s="28" t="s">
        <v>6</v>
      </c>
      <c r="B6" s="29" t="s">
        <v>556</v>
      </c>
      <c r="C6" s="30" t="s">
        <v>557</v>
      </c>
      <c r="D6" s="30"/>
      <c r="E6" s="30"/>
      <c r="F6" s="30"/>
      <c r="G6" s="31"/>
      <c r="H6" s="119">
        <f>VLOOKUP($A6,'CE-118'!$A$9:$C$562,H$3,FALSE)</f>
        <v>111240008.88000001</v>
      </c>
      <c r="I6" s="32"/>
      <c r="J6" s="32"/>
    </row>
    <row r="7" spans="1:10" s="28" customFormat="1" ht="27" customHeight="1" x14ac:dyDescent="0.25">
      <c r="A7" s="28" t="s">
        <v>7</v>
      </c>
      <c r="B7" s="33"/>
      <c r="C7" s="34" t="s">
        <v>558</v>
      </c>
      <c r="D7" s="35" t="s">
        <v>559</v>
      </c>
      <c r="E7" s="35"/>
      <c r="F7" s="35"/>
      <c r="G7" s="36"/>
      <c r="H7" s="119">
        <f>VLOOKUP($A7,'CE-118'!$A$9:$C$562,H$3,FALSE)</f>
        <v>24627889.050000001</v>
      </c>
    </row>
    <row r="8" spans="1:10" s="24" customFormat="1" ht="27" customHeight="1" x14ac:dyDescent="0.25">
      <c r="A8" s="24" t="s">
        <v>8</v>
      </c>
      <c r="B8" s="37"/>
      <c r="C8" s="38"/>
      <c r="D8" s="39"/>
      <c r="E8" s="38" t="s">
        <v>560</v>
      </c>
      <c r="F8" s="39" t="s">
        <v>561</v>
      </c>
      <c r="G8" s="40"/>
      <c r="H8" s="121">
        <f>VLOOKUP($A8,'CE-118'!$A$9:$C$562,H$3,FALSE)</f>
        <v>16337978</v>
      </c>
    </row>
    <row r="9" spans="1:10" s="24" customFormat="1" ht="27" customHeight="1" x14ac:dyDescent="0.25">
      <c r="A9" s="24" t="s">
        <v>11</v>
      </c>
      <c r="B9" s="37"/>
      <c r="C9" s="38"/>
      <c r="D9" s="39"/>
      <c r="E9" s="38" t="s">
        <v>562</v>
      </c>
      <c r="F9" s="39" t="s">
        <v>563</v>
      </c>
      <c r="G9" s="40"/>
      <c r="H9" s="121">
        <f>VLOOKUP($A9,'CE-118'!$A$9:$C$562,H$3,FALSE)</f>
        <v>11576.7</v>
      </c>
    </row>
    <row r="10" spans="1:10" s="24" customFormat="1" ht="26.25" customHeight="1" x14ac:dyDescent="0.25">
      <c r="A10" s="24" t="s">
        <v>13</v>
      </c>
      <c r="B10" s="37"/>
      <c r="C10" s="38"/>
      <c r="D10" s="39"/>
      <c r="E10" s="38"/>
      <c r="F10" s="41" t="s">
        <v>558</v>
      </c>
      <c r="G10" s="42" t="s">
        <v>564</v>
      </c>
      <c r="H10" s="121">
        <f>VLOOKUP($A10,'CE-118'!$A$9:$C$562,H$3,FALSE)</f>
        <v>0</v>
      </c>
    </row>
    <row r="11" spans="1:10" s="24" customFormat="1" ht="26.25" customHeight="1" x14ac:dyDescent="0.25">
      <c r="A11" s="24" t="s">
        <v>14</v>
      </c>
      <c r="B11" s="37"/>
      <c r="C11" s="38"/>
      <c r="D11" s="39"/>
      <c r="E11" s="38"/>
      <c r="F11" s="41" t="s">
        <v>565</v>
      </c>
      <c r="G11" s="42" t="s">
        <v>566</v>
      </c>
      <c r="H11" s="121">
        <f>VLOOKUP($A11,'CE-118'!$A$9:$C$562,H$3,FALSE)</f>
        <v>0</v>
      </c>
    </row>
    <row r="12" spans="1:10" s="24" customFormat="1" ht="26.25" customHeight="1" x14ac:dyDescent="0.25">
      <c r="A12" s="24" t="s">
        <v>15</v>
      </c>
      <c r="B12" s="37"/>
      <c r="C12" s="38"/>
      <c r="D12" s="39"/>
      <c r="E12" s="38"/>
      <c r="F12" s="41" t="s">
        <v>567</v>
      </c>
      <c r="G12" s="42" t="s">
        <v>568</v>
      </c>
      <c r="H12" s="121">
        <f>VLOOKUP($A12,'CE-118'!$A$9:$C$562,H$3,FALSE)</f>
        <v>0</v>
      </c>
    </row>
    <row r="13" spans="1:10" s="24" customFormat="1" ht="26.25" customHeight="1" x14ac:dyDescent="0.25">
      <c r="A13" s="24" t="s">
        <v>16</v>
      </c>
      <c r="B13" s="37"/>
      <c r="C13" s="38"/>
      <c r="D13" s="39"/>
      <c r="E13" s="38"/>
      <c r="F13" s="41" t="s">
        <v>569</v>
      </c>
      <c r="G13" s="42" t="s">
        <v>570</v>
      </c>
      <c r="H13" s="121">
        <f>VLOOKUP($A13,'CE-118'!$A$9:$C$562,H$3,FALSE)</f>
        <v>0</v>
      </c>
    </row>
    <row r="14" spans="1:10" s="24" customFormat="1" ht="26.25" customHeight="1" x14ac:dyDescent="0.25">
      <c r="A14" s="24" t="s">
        <v>17</v>
      </c>
      <c r="B14" s="37"/>
      <c r="C14" s="38"/>
      <c r="D14" s="39"/>
      <c r="E14" s="38"/>
      <c r="F14" s="41" t="s">
        <v>571</v>
      </c>
      <c r="G14" s="42" t="s">
        <v>572</v>
      </c>
      <c r="H14" s="121">
        <f>VLOOKUP($A14,'CE-118'!$A$9:$C$562,H$3,FALSE)</f>
        <v>0</v>
      </c>
    </row>
    <row r="15" spans="1:10" s="24" customFormat="1" ht="26.25" customHeight="1" x14ac:dyDescent="0.25">
      <c r="A15" s="24" t="s">
        <v>20</v>
      </c>
      <c r="B15" s="37"/>
      <c r="C15" s="43"/>
      <c r="D15" s="44"/>
      <c r="E15" s="43"/>
      <c r="F15" s="45" t="s">
        <v>573</v>
      </c>
      <c r="G15" s="46" t="s">
        <v>574</v>
      </c>
      <c r="H15" s="121">
        <f>VLOOKUP($A15,'CE-118'!$A$9:$C$562,H$3,FALSE)</f>
        <v>11576.7</v>
      </c>
    </row>
    <row r="16" spans="1:10" s="24" customFormat="1" ht="27" customHeight="1" x14ac:dyDescent="0.25">
      <c r="A16" s="24" t="s">
        <v>24</v>
      </c>
      <c r="B16" s="37"/>
      <c r="C16" s="38"/>
      <c r="D16" s="39"/>
      <c r="E16" s="38" t="s">
        <v>575</v>
      </c>
      <c r="F16" s="39" t="s">
        <v>576</v>
      </c>
      <c r="G16" s="47"/>
      <c r="H16" s="121">
        <f>VLOOKUP($A16,'CE-118'!$A$9:$C$562,H$3,FALSE)</f>
        <v>8240930.8300000001</v>
      </c>
    </row>
    <row r="17" spans="1:8" s="24" customFormat="1" ht="27" customHeight="1" x14ac:dyDescent="0.25">
      <c r="A17" s="24" t="s">
        <v>25</v>
      </c>
      <c r="B17" s="37"/>
      <c r="C17" s="43"/>
      <c r="D17" s="44"/>
      <c r="E17" s="44"/>
      <c r="F17" s="45" t="s">
        <v>558</v>
      </c>
      <c r="G17" s="46" t="s">
        <v>577</v>
      </c>
      <c r="H17" s="121">
        <f>VLOOKUP($A17,'CE-118'!$A$9:$C$562,H$3,FALSE)</f>
        <v>3655567.06</v>
      </c>
    </row>
    <row r="18" spans="1:8" s="24" customFormat="1" ht="27" customHeight="1" x14ac:dyDescent="0.25">
      <c r="A18" s="24" t="s">
        <v>26</v>
      </c>
      <c r="B18" s="37"/>
      <c r="C18" s="38"/>
      <c r="D18" s="39"/>
      <c r="E18" s="39"/>
      <c r="F18" s="41" t="s">
        <v>565</v>
      </c>
      <c r="G18" s="42" t="s">
        <v>578</v>
      </c>
      <c r="H18" s="121">
        <f>VLOOKUP($A18,'CE-118'!$A$9:$C$562,H$3,FALSE)</f>
        <v>0</v>
      </c>
    </row>
    <row r="19" spans="1:8" s="24" customFormat="1" ht="27" customHeight="1" x14ac:dyDescent="0.25">
      <c r="A19" s="24" t="s">
        <v>27</v>
      </c>
      <c r="B19" s="37"/>
      <c r="C19" s="38"/>
      <c r="D19" s="39"/>
      <c r="E19" s="39"/>
      <c r="F19" s="41" t="s">
        <v>567</v>
      </c>
      <c r="G19" s="42" t="s">
        <v>579</v>
      </c>
      <c r="H19" s="121">
        <f>VLOOKUP($A19,'CE-118'!$A$9:$C$562,H$3,FALSE)</f>
        <v>3674869.96</v>
      </c>
    </row>
    <row r="20" spans="1:8" s="24" customFormat="1" ht="27" customHeight="1" x14ac:dyDescent="0.25">
      <c r="A20" s="24" t="s">
        <v>28</v>
      </c>
      <c r="B20" s="37"/>
      <c r="C20" s="43"/>
      <c r="D20" s="44"/>
      <c r="E20" s="44"/>
      <c r="F20" s="45" t="s">
        <v>569</v>
      </c>
      <c r="G20" s="46" t="s">
        <v>580</v>
      </c>
      <c r="H20" s="121">
        <f>VLOOKUP($A20,'CE-118'!$A$9:$C$562,H$3,FALSE)</f>
        <v>910493.81</v>
      </c>
    </row>
    <row r="21" spans="1:8" s="24" customFormat="1" ht="27" customHeight="1" x14ac:dyDescent="0.25">
      <c r="A21" s="24" t="s">
        <v>29</v>
      </c>
      <c r="B21" s="37"/>
      <c r="C21" s="38"/>
      <c r="D21" s="39"/>
      <c r="E21" s="38" t="s">
        <v>581</v>
      </c>
      <c r="F21" s="39" t="s">
        <v>582</v>
      </c>
      <c r="G21" s="40"/>
      <c r="H21" s="121">
        <f>VLOOKUP($A21,'CE-118'!$A$9:$C$562,H$3,FALSE)</f>
        <v>37403.519999999997</v>
      </c>
    </row>
    <row r="22" spans="1:8" s="28" customFormat="1" ht="27" customHeight="1" x14ac:dyDescent="0.25">
      <c r="A22" s="28" t="s">
        <v>30</v>
      </c>
      <c r="B22" s="48"/>
      <c r="C22" s="49" t="s">
        <v>565</v>
      </c>
      <c r="D22" s="50" t="s">
        <v>583</v>
      </c>
      <c r="E22" s="50"/>
      <c r="F22" s="50"/>
      <c r="G22" s="51"/>
      <c r="H22" s="119">
        <f>VLOOKUP($A22,'CE-118'!$A$9:$C$562,H$3,FALSE)</f>
        <v>-10288125.560000001</v>
      </c>
    </row>
    <row r="23" spans="1:8" s="28" customFormat="1" ht="27" customHeight="1" x14ac:dyDescent="0.25">
      <c r="A23" s="28" t="s">
        <v>33</v>
      </c>
      <c r="B23" s="48"/>
      <c r="C23" s="34" t="s">
        <v>567</v>
      </c>
      <c r="D23" s="35" t="s">
        <v>584</v>
      </c>
      <c r="E23" s="35"/>
      <c r="F23" s="35"/>
      <c r="G23" s="36"/>
      <c r="H23" s="119">
        <f>VLOOKUP($A23,'CE-118'!$A$9:$C$562,H$3,FALSE)</f>
        <v>2518669.86</v>
      </c>
    </row>
    <row r="24" spans="1:8" s="28" customFormat="1" ht="27" customHeight="1" x14ac:dyDescent="0.25">
      <c r="A24" s="28" t="s">
        <v>38</v>
      </c>
      <c r="B24" s="33"/>
      <c r="C24" s="49" t="s">
        <v>569</v>
      </c>
      <c r="D24" s="50" t="s">
        <v>585</v>
      </c>
      <c r="E24" s="50"/>
      <c r="F24" s="50"/>
      <c r="G24" s="51"/>
      <c r="H24" s="119">
        <f>VLOOKUP($A24,'CE-118'!$A$9:$C$562,H$3,FALSE)</f>
        <v>89216620.960000008</v>
      </c>
    </row>
    <row r="25" spans="1:8" s="24" customFormat="1" ht="27" customHeight="1" x14ac:dyDescent="0.25">
      <c r="A25" s="24" t="s">
        <v>40</v>
      </c>
      <c r="B25" s="37"/>
      <c r="C25" s="38"/>
      <c r="D25" s="39"/>
      <c r="E25" s="38" t="s">
        <v>560</v>
      </c>
      <c r="F25" s="39" t="s">
        <v>586</v>
      </c>
      <c r="G25" s="40"/>
      <c r="H25" s="121">
        <f>VLOOKUP($A25,'CE-118'!$A$9:$C$562,H$3,FALSE)</f>
        <v>78901490.13000001</v>
      </c>
    </row>
    <row r="26" spans="1:8" s="24" customFormat="1" ht="27" customHeight="1" x14ac:dyDescent="0.25">
      <c r="A26" s="24" t="s">
        <v>76</v>
      </c>
      <c r="B26" s="37"/>
      <c r="C26" s="43"/>
      <c r="D26" s="44"/>
      <c r="E26" s="43" t="s">
        <v>562</v>
      </c>
      <c r="F26" s="44" t="s">
        <v>587</v>
      </c>
      <c r="G26" s="52"/>
      <c r="H26" s="121">
        <f>VLOOKUP($A26,'CE-118'!$A$9:$C$562,H$3,FALSE)</f>
        <v>1197841.4800000002</v>
      </c>
    </row>
    <row r="27" spans="1:8" s="24" customFormat="1" ht="9" customHeight="1" x14ac:dyDescent="0.25">
      <c r="A27" s="24" t="s">
        <v>53</v>
      </c>
      <c r="B27" s="37"/>
      <c r="C27" s="53"/>
      <c r="D27" s="54"/>
      <c r="E27" s="138" t="s">
        <v>575</v>
      </c>
      <c r="F27" s="141" t="s">
        <v>588</v>
      </c>
      <c r="G27" s="142"/>
      <c r="H27" s="147">
        <f>VLOOKUP($A27,'CE-118'!$A$9:$C$562,H$3,FALSE)+VLOOKUP($A28,'CE-118'!$A$9:$C$562,H$3,FALSE)+VLOOKUP($A29,'CE-118'!$A$9:$C$562,H$3,FALSE)</f>
        <v>9117289.3499999996</v>
      </c>
    </row>
    <row r="28" spans="1:8" s="24" customFormat="1" ht="9" customHeight="1" x14ac:dyDescent="0.25">
      <c r="A28" s="24" t="s">
        <v>54</v>
      </c>
      <c r="B28" s="37"/>
      <c r="C28" s="43"/>
      <c r="D28" s="44"/>
      <c r="E28" s="139"/>
      <c r="F28" s="143"/>
      <c r="G28" s="144"/>
      <c r="H28" s="148">
        <f>VLOOKUP($A28,'CE-118'!$A$9:$C$562,H$3,FALSE)</f>
        <v>5770287.6299999999</v>
      </c>
    </row>
    <row r="29" spans="1:8" s="24" customFormat="1" ht="9" customHeight="1" x14ac:dyDescent="0.25">
      <c r="A29" s="24" t="s">
        <v>75</v>
      </c>
      <c r="B29" s="37"/>
      <c r="C29" s="55"/>
      <c r="D29" s="56"/>
      <c r="E29" s="140"/>
      <c r="F29" s="145"/>
      <c r="G29" s="146"/>
      <c r="H29" s="149">
        <f>VLOOKUP($A29,'CE-118'!$A$9:$C$562,H$3,FALSE)</f>
        <v>3276259.68</v>
      </c>
    </row>
    <row r="30" spans="1:8" s="28" customFormat="1" ht="27" customHeight="1" x14ac:dyDescent="0.25">
      <c r="A30" s="28" t="s">
        <v>84</v>
      </c>
      <c r="B30" s="48"/>
      <c r="C30" s="49" t="s">
        <v>571</v>
      </c>
      <c r="D30" s="50" t="s">
        <v>589</v>
      </c>
      <c r="E30" s="50"/>
      <c r="F30" s="50"/>
      <c r="G30" s="51"/>
      <c r="H30" s="119">
        <f>VLOOKUP($A30,'CE-118'!$A$9:$C$562,H$3,FALSE)</f>
        <v>252759.95</v>
      </c>
    </row>
    <row r="31" spans="1:8" s="28" customFormat="1" ht="27" customHeight="1" x14ac:dyDescent="0.25">
      <c r="A31" s="28" t="s">
        <v>105</v>
      </c>
      <c r="B31" s="48"/>
      <c r="C31" s="34" t="s">
        <v>573</v>
      </c>
      <c r="D31" s="35" t="s">
        <v>590</v>
      </c>
      <c r="E31" s="35"/>
      <c r="F31" s="35"/>
      <c r="G31" s="36"/>
      <c r="H31" s="119">
        <f>VLOOKUP($A31,'CE-118'!$A$9:$C$562,H$3,FALSE)</f>
        <v>686268.13</v>
      </c>
    </row>
    <row r="32" spans="1:8" s="28" customFormat="1" ht="27" customHeight="1" x14ac:dyDescent="0.25">
      <c r="A32" s="28" t="s">
        <v>109</v>
      </c>
      <c r="B32" s="48"/>
      <c r="C32" s="49" t="s">
        <v>591</v>
      </c>
      <c r="D32" s="50" t="s">
        <v>592</v>
      </c>
      <c r="E32" s="50"/>
      <c r="F32" s="50"/>
      <c r="G32" s="51"/>
      <c r="H32" s="119">
        <f>VLOOKUP($A32,'CE-118'!$A$9:$C$562,H$3,FALSE)</f>
        <v>4041322.93</v>
      </c>
    </row>
    <row r="33" spans="1:10" s="28" customFormat="1" ht="29.25" customHeight="1" x14ac:dyDescent="0.25">
      <c r="A33" s="28" t="s">
        <v>116</v>
      </c>
      <c r="B33" s="48"/>
      <c r="C33" s="34" t="s">
        <v>593</v>
      </c>
      <c r="D33" s="57" t="s">
        <v>594</v>
      </c>
      <c r="E33" s="58"/>
      <c r="F33" s="58"/>
      <c r="G33" s="59"/>
      <c r="H33" s="119">
        <f>VLOOKUP($A33,'CE-118'!$A$9:$C$562,H$3,FALSE)</f>
        <v>0</v>
      </c>
    </row>
    <row r="34" spans="1:10" s="28" customFormat="1" ht="27" customHeight="1" x14ac:dyDescent="0.25">
      <c r="A34" s="28" t="s">
        <v>117</v>
      </c>
      <c r="B34" s="48"/>
      <c r="C34" s="49" t="s">
        <v>595</v>
      </c>
      <c r="D34" s="50" t="s">
        <v>596</v>
      </c>
      <c r="E34" s="50"/>
      <c r="F34" s="50"/>
      <c r="G34" s="51"/>
      <c r="H34" s="119">
        <f>VLOOKUP($A34,'CE-118'!$A$9:$C$562,H$3,FALSE)</f>
        <v>184603.56</v>
      </c>
    </row>
    <row r="35" spans="1:10" s="28" customFormat="1" ht="27" customHeight="1" x14ac:dyDescent="0.25">
      <c r="B35" s="118"/>
      <c r="C35" s="154" t="s">
        <v>597</v>
      </c>
      <c r="D35" s="154"/>
      <c r="E35" s="154"/>
      <c r="F35" s="154"/>
      <c r="G35" s="155"/>
      <c r="H35" s="123">
        <f>H7+H22+H23+H24+H30+H31+H32+H33+H34</f>
        <v>111240008.88000001</v>
      </c>
    </row>
    <row r="36" spans="1:10" s="24" customFormat="1" ht="9" customHeight="1" x14ac:dyDescent="0.25">
      <c r="B36" s="60"/>
      <c r="C36" s="43"/>
      <c r="D36" s="44"/>
      <c r="E36" s="44"/>
      <c r="F36" s="44"/>
      <c r="G36" s="52"/>
      <c r="H36" s="124"/>
    </row>
    <row r="37" spans="1:10" s="28" customFormat="1" ht="27" customHeight="1" x14ac:dyDescent="0.25">
      <c r="A37" s="28" t="s">
        <v>121</v>
      </c>
      <c r="B37" s="61" t="s">
        <v>598</v>
      </c>
      <c r="C37" s="62" t="s">
        <v>599</v>
      </c>
      <c r="D37" s="63"/>
      <c r="E37" s="63"/>
      <c r="F37" s="63"/>
      <c r="G37" s="64"/>
      <c r="H37" s="120">
        <f>VLOOKUP($A37,'CE-118'!$A$9:$C$562,H$3,FALSE)</f>
        <v>111838606.48000002</v>
      </c>
      <c r="I37" s="32"/>
      <c r="J37" s="32"/>
    </row>
    <row r="38" spans="1:10" s="28" customFormat="1" ht="27" customHeight="1" x14ac:dyDescent="0.25">
      <c r="A38" s="28" t="s">
        <v>122</v>
      </c>
      <c r="B38" s="48"/>
      <c r="C38" s="49" t="s">
        <v>558</v>
      </c>
      <c r="D38" s="50" t="s">
        <v>600</v>
      </c>
      <c r="E38" s="65"/>
      <c r="F38" s="50"/>
      <c r="G38" s="51"/>
      <c r="H38" s="120">
        <f>VLOOKUP($A38,'CE-118'!$A$9:$C$562,H$3,FALSE)</f>
        <v>50900618.210000001</v>
      </c>
    </row>
    <row r="39" spans="1:10" s="24" customFormat="1" ht="27" customHeight="1" x14ac:dyDescent="0.25">
      <c r="A39" s="24" t="s">
        <v>123</v>
      </c>
      <c r="B39" s="37"/>
      <c r="C39" s="38"/>
      <c r="D39" s="39"/>
      <c r="E39" s="38" t="s">
        <v>560</v>
      </c>
      <c r="F39" s="39" t="s">
        <v>601</v>
      </c>
      <c r="G39" s="40"/>
      <c r="H39" s="122">
        <f>VLOOKUP($A39,'CE-118'!$A$9:$C$562,H$3,FALSE)</f>
        <v>50478666.489999995</v>
      </c>
    </row>
    <row r="40" spans="1:10" s="24" customFormat="1" ht="27" customHeight="1" x14ac:dyDescent="0.25">
      <c r="A40" s="24" t="s">
        <v>146</v>
      </c>
      <c r="B40" s="37"/>
      <c r="C40" s="43"/>
      <c r="D40" s="44"/>
      <c r="E40" s="43" t="s">
        <v>562</v>
      </c>
      <c r="F40" s="44" t="s">
        <v>602</v>
      </c>
      <c r="G40" s="52"/>
      <c r="H40" s="122">
        <f>VLOOKUP($A40,'CE-118'!$A$9:$C$562,H$3,FALSE)</f>
        <v>421951.72000000003</v>
      </c>
    </row>
    <row r="41" spans="1:10" s="28" customFormat="1" ht="27" customHeight="1" x14ac:dyDescent="0.25">
      <c r="A41" s="28" t="s">
        <v>155</v>
      </c>
      <c r="B41" s="48"/>
      <c r="C41" s="34" t="s">
        <v>565</v>
      </c>
      <c r="D41" s="35" t="s">
        <v>603</v>
      </c>
      <c r="E41" s="66"/>
      <c r="F41" s="35"/>
      <c r="G41" s="36"/>
      <c r="H41" s="120">
        <f>VLOOKUP($A41,'CE-118'!$A$9:$C$562,H$3,FALSE)</f>
        <v>14460385.980000002</v>
      </c>
    </row>
    <row r="42" spans="1:10" s="24" customFormat="1" ht="27" customHeight="1" x14ac:dyDescent="0.25">
      <c r="A42" s="24" t="s">
        <v>156</v>
      </c>
      <c r="B42" s="60"/>
      <c r="C42" s="43"/>
      <c r="D42" s="44"/>
      <c r="E42" s="43" t="s">
        <v>560</v>
      </c>
      <c r="F42" s="44" t="s">
        <v>604</v>
      </c>
      <c r="G42" s="52"/>
      <c r="H42" s="122">
        <f>VLOOKUP($A42,'CE-118'!$A$9:$C$562,H$3,FALSE)</f>
        <v>0</v>
      </c>
    </row>
    <row r="43" spans="1:10" s="24" customFormat="1" ht="27" customHeight="1" x14ac:dyDescent="0.25">
      <c r="A43" s="24" t="s">
        <v>164</v>
      </c>
      <c r="B43" s="60"/>
      <c r="C43" s="38"/>
      <c r="D43" s="39"/>
      <c r="E43" s="38" t="s">
        <v>562</v>
      </c>
      <c r="F43" s="39" t="s">
        <v>605</v>
      </c>
      <c r="G43" s="40"/>
      <c r="H43" s="122">
        <f>VLOOKUP($A43,'CE-118'!$A$9:$C$562,H$3,FALSE)</f>
        <v>0</v>
      </c>
    </row>
    <row r="44" spans="1:10" s="24" customFormat="1" ht="27" customHeight="1" x14ac:dyDescent="0.25">
      <c r="A44" s="24" t="s">
        <v>168</v>
      </c>
      <c r="B44" s="60"/>
      <c r="C44" s="43"/>
      <c r="D44" s="67"/>
      <c r="E44" s="43" t="s">
        <v>575</v>
      </c>
      <c r="F44" s="44" t="s">
        <v>606</v>
      </c>
      <c r="G44" s="52"/>
      <c r="H44" s="122">
        <f>VLOOKUP($A44,'CE-118'!$A$9:$C$562,H$3,FALSE)</f>
        <v>5068836.2299999995</v>
      </c>
    </row>
    <row r="45" spans="1:10" s="24" customFormat="1" ht="27" customHeight="1" x14ac:dyDescent="0.25">
      <c r="A45" s="24" t="s">
        <v>179</v>
      </c>
      <c r="B45" s="60"/>
      <c r="C45" s="38"/>
      <c r="D45" s="68"/>
      <c r="E45" s="38" t="s">
        <v>581</v>
      </c>
      <c r="F45" s="39" t="s">
        <v>607</v>
      </c>
      <c r="G45" s="40"/>
      <c r="H45" s="122">
        <f>VLOOKUP($A45,'CE-118'!$A$9:$C$562,H$3,FALSE)</f>
        <v>0</v>
      </c>
    </row>
    <row r="46" spans="1:10" s="24" customFormat="1" ht="27" customHeight="1" x14ac:dyDescent="0.25">
      <c r="A46" s="24" t="s">
        <v>185</v>
      </c>
      <c r="B46" s="60"/>
      <c r="C46" s="43"/>
      <c r="D46" s="67"/>
      <c r="E46" s="43" t="s">
        <v>608</v>
      </c>
      <c r="F46" s="44" t="s">
        <v>609</v>
      </c>
      <c r="G46" s="52"/>
      <c r="H46" s="122">
        <f>VLOOKUP($A46,'CE-118'!$A$9:$C$562,H$3,FALSE)</f>
        <v>0</v>
      </c>
    </row>
    <row r="47" spans="1:10" s="24" customFormat="1" ht="27" customHeight="1" x14ac:dyDescent="0.25">
      <c r="A47" s="24" t="s">
        <v>190</v>
      </c>
      <c r="B47" s="60"/>
      <c r="C47" s="38"/>
      <c r="D47" s="68"/>
      <c r="E47" s="38" t="s">
        <v>610</v>
      </c>
      <c r="F47" s="39" t="s">
        <v>611</v>
      </c>
      <c r="G47" s="40"/>
      <c r="H47" s="122">
        <f>VLOOKUP($A47,'CE-118'!$A$9:$C$562,H$3,FALSE)</f>
        <v>0</v>
      </c>
    </row>
    <row r="48" spans="1:10" s="24" customFormat="1" ht="27" customHeight="1" x14ac:dyDescent="0.25">
      <c r="A48" s="24" t="s">
        <v>195</v>
      </c>
      <c r="B48" s="60"/>
      <c r="C48" s="43"/>
      <c r="D48" s="67"/>
      <c r="E48" s="43" t="s">
        <v>612</v>
      </c>
      <c r="F48" s="44" t="s">
        <v>694</v>
      </c>
      <c r="G48" s="52"/>
      <c r="H48" s="122">
        <f>VLOOKUP($A48,'CE-118'!$A$9:$C$562,H$3,FALSE)</f>
        <v>0</v>
      </c>
    </row>
    <row r="49" spans="1:8" s="24" customFormat="1" ht="27" customHeight="1" x14ac:dyDescent="0.25">
      <c r="A49" s="24" t="s">
        <v>205</v>
      </c>
      <c r="B49" s="60"/>
      <c r="C49" s="38"/>
      <c r="D49" s="68"/>
      <c r="E49" s="38" t="s">
        <v>613</v>
      </c>
      <c r="F49" s="39" t="s">
        <v>614</v>
      </c>
      <c r="G49" s="40"/>
      <c r="H49" s="122">
        <f>VLOOKUP($A49,'CE-118'!$A$9:$C$562,H$3,FALSE)</f>
        <v>0</v>
      </c>
    </row>
    <row r="50" spans="1:8" s="24" customFormat="1" ht="27" customHeight="1" x14ac:dyDescent="0.25">
      <c r="A50" s="24" t="s">
        <v>211</v>
      </c>
      <c r="B50" s="60"/>
      <c r="C50" s="43"/>
      <c r="D50" s="67"/>
      <c r="E50" s="43" t="s">
        <v>615</v>
      </c>
      <c r="F50" s="44" t="s">
        <v>616</v>
      </c>
      <c r="G50" s="52"/>
      <c r="H50" s="122">
        <f>VLOOKUP($A50,'CE-118'!$A$9:$C$562,H$3,FALSE)</f>
        <v>0</v>
      </c>
    </row>
    <row r="51" spans="1:8" s="24" customFormat="1" ht="27" customHeight="1" x14ac:dyDescent="0.25">
      <c r="A51" s="24" t="s">
        <v>218</v>
      </c>
      <c r="B51" s="60"/>
      <c r="C51" s="38"/>
      <c r="D51" s="68"/>
      <c r="E51" s="38" t="s">
        <v>617</v>
      </c>
      <c r="F51" s="39" t="s">
        <v>618</v>
      </c>
      <c r="G51" s="40"/>
      <c r="H51" s="122">
        <f>VLOOKUP($A51,'CE-118'!$A$9:$C$562,H$3,FALSE)</f>
        <v>0</v>
      </c>
    </row>
    <row r="52" spans="1:8" s="24" customFormat="1" ht="27" customHeight="1" x14ac:dyDescent="0.25">
      <c r="A52" s="24" t="s">
        <v>224</v>
      </c>
      <c r="B52" s="60"/>
      <c r="C52" s="43"/>
      <c r="D52" s="67"/>
      <c r="E52" s="43" t="s">
        <v>619</v>
      </c>
      <c r="F52" s="44" t="s">
        <v>620</v>
      </c>
      <c r="G52" s="52"/>
      <c r="H52" s="122">
        <f>VLOOKUP($A52,'CE-118'!$A$9:$C$562,H$3,FALSE)</f>
        <v>41058.74</v>
      </c>
    </row>
    <row r="53" spans="1:8" s="24" customFormat="1" ht="27" customHeight="1" x14ac:dyDescent="0.25">
      <c r="A53" s="24" t="s">
        <v>229</v>
      </c>
      <c r="B53" s="60"/>
      <c r="C53" s="38"/>
      <c r="D53" s="68"/>
      <c r="E53" s="38" t="s">
        <v>621</v>
      </c>
      <c r="F53" s="39" t="s">
        <v>622</v>
      </c>
      <c r="G53" s="40"/>
      <c r="H53" s="122">
        <f>VLOOKUP($A53,'CE-118'!$A$9:$C$562,H$3,FALSE)</f>
        <v>0</v>
      </c>
    </row>
    <row r="54" spans="1:8" s="24" customFormat="1" ht="27" customHeight="1" x14ac:dyDescent="0.25">
      <c r="A54" s="24" t="s">
        <v>245</v>
      </c>
      <c r="B54" s="60"/>
      <c r="C54" s="43"/>
      <c r="D54" s="67"/>
      <c r="E54" s="43" t="s">
        <v>623</v>
      </c>
      <c r="F54" s="44" t="s">
        <v>624</v>
      </c>
      <c r="G54" s="52"/>
      <c r="H54" s="122">
        <f>VLOOKUP($A54,'CE-118'!$A$9:$C$562,H$3,FALSE)</f>
        <v>1018085.84</v>
      </c>
    </row>
    <row r="55" spans="1:8" s="24" customFormat="1" ht="27" customHeight="1" x14ac:dyDescent="0.25">
      <c r="A55" s="24" t="s">
        <v>253</v>
      </c>
      <c r="B55" s="60"/>
      <c r="C55" s="38"/>
      <c r="D55" s="68"/>
      <c r="E55" s="38" t="s">
        <v>625</v>
      </c>
      <c r="F55" s="39" t="s">
        <v>626</v>
      </c>
      <c r="G55" s="40"/>
      <c r="H55" s="122">
        <f>VLOOKUP($A55,'CE-118'!$A$9:$C$562,H$3,FALSE)</f>
        <v>574601.93999999994</v>
      </c>
    </row>
    <row r="56" spans="1:8" s="24" customFormat="1" ht="27" customHeight="1" x14ac:dyDescent="0.25">
      <c r="A56" s="24" t="s">
        <v>260</v>
      </c>
      <c r="B56" s="60"/>
      <c r="C56" s="69"/>
      <c r="D56" s="70"/>
      <c r="E56" s="43" t="s">
        <v>627</v>
      </c>
      <c r="F56" s="70" t="s">
        <v>628</v>
      </c>
      <c r="G56" s="71"/>
      <c r="H56" s="122">
        <f>VLOOKUP($A56,'CE-118'!$A$9:$C$562,H$3,FALSE)</f>
        <v>5523925.4400000004</v>
      </c>
    </row>
    <row r="57" spans="1:8" s="24" customFormat="1" ht="27" customHeight="1" x14ac:dyDescent="0.25">
      <c r="A57" s="24" t="s">
        <v>274</v>
      </c>
      <c r="B57" s="60"/>
      <c r="C57" s="72"/>
      <c r="D57" s="73"/>
      <c r="E57" s="38" t="s">
        <v>629</v>
      </c>
      <c r="F57" s="73" t="s">
        <v>630</v>
      </c>
      <c r="G57" s="47"/>
      <c r="H57" s="122">
        <f>VLOOKUP($A57,'CE-118'!$A$9:$C$562,H$3,FALSE)</f>
        <v>2233877.79</v>
      </c>
    </row>
    <row r="58" spans="1:8" s="24" customFormat="1" ht="27" customHeight="1" x14ac:dyDescent="0.25">
      <c r="A58" s="24" t="s">
        <v>285</v>
      </c>
      <c r="B58" s="60"/>
      <c r="C58" s="69"/>
      <c r="D58" s="70"/>
      <c r="E58" s="43" t="s">
        <v>631</v>
      </c>
      <c r="F58" s="70" t="s">
        <v>632</v>
      </c>
      <c r="G58" s="71"/>
      <c r="H58" s="122">
        <f>VLOOKUP($A58,'CE-118'!$A$9:$C$562,H$3,FALSE)</f>
        <v>0</v>
      </c>
    </row>
    <row r="59" spans="1:8" s="24" customFormat="1" ht="27" customHeight="1" x14ac:dyDescent="0.25">
      <c r="A59" s="24" t="s">
        <v>286</v>
      </c>
      <c r="B59" s="60"/>
      <c r="C59" s="34" t="s">
        <v>567</v>
      </c>
      <c r="D59" s="35" t="s">
        <v>633</v>
      </c>
      <c r="E59" s="74"/>
      <c r="F59" s="75"/>
      <c r="G59" s="76"/>
      <c r="H59" s="120">
        <f>VLOOKUP($A59,'CE-118'!$A$9:$C$562,H$3,FALSE)</f>
        <v>7026250.7600000016</v>
      </c>
    </row>
    <row r="60" spans="1:8" s="24" customFormat="1" ht="27" customHeight="1" x14ac:dyDescent="0.25">
      <c r="A60" s="24" t="s">
        <v>287</v>
      </c>
      <c r="B60" s="60"/>
      <c r="C60" s="49"/>
      <c r="D60" s="50"/>
      <c r="E60" s="43" t="s">
        <v>560</v>
      </c>
      <c r="F60" s="70" t="s">
        <v>634</v>
      </c>
      <c r="G60" s="77"/>
      <c r="H60" s="122">
        <f>VLOOKUP($A60,'CE-118'!$A$9:$C$562,H$3,FALSE)</f>
        <v>4663760.55</v>
      </c>
    </row>
    <row r="61" spans="1:8" s="24" customFormat="1" ht="27" customHeight="1" x14ac:dyDescent="0.25">
      <c r="A61" s="24" t="s">
        <v>307</v>
      </c>
      <c r="B61" s="60"/>
      <c r="C61" s="78"/>
      <c r="D61" s="38"/>
      <c r="E61" s="38" t="s">
        <v>562</v>
      </c>
      <c r="F61" s="73" t="s">
        <v>695</v>
      </c>
      <c r="G61" s="76"/>
      <c r="H61" s="122">
        <f>VLOOKUP($A61,'CE-118'!$A$9:$C$562,H$3,FALSE)</f>
        <v>2244553.33</v>
      </c>
    </row>
    <row r="62" spans="1:8" s="24" customFormat="1" ht="27" customHeight="1" x14ac:dyDescent="0.25">
      <c r="A62" s="24" t="s">
        <v>320</v>
      </c>
      <c r="B62" s="60"/>
      <c r="C62" s="79"/>
      <c r="D62" s="43"/>
      <c r="E62" s="43" t="s">
        <v>575</v>
      </c>
      <c r="F62" s="70" t="s">
        <v>635</v>
      </c>
      <c r="G62" s="77"/>
      <c r="H62" s="122">
        <f>VLOOKUP($A62,'CE-118'!$A$9:$C$562,H$3,FALSE)</f>
        <v>117936.88</v>
      </c>
    </row>
    <row r="63" spans="1:8" s="24" customFormat="1" ht="27" customHeight="1" x14ac:dyDescent="0.25">
      <c r="A63" s="24" t="s">
        <v>323</v>
      </c>
      <c r="B63" s="60"/>
      <c r="C63" s="34" t="s">
        <v>569</v>
      </c>
      <c r="D63" s="80" t="s">
        <v>636</v>
      </c>
      <c r="E63" s="38"/>
      <c r="F63" s="81"/>
      <c r="G63" s="82"/>
      <c r="H63" s="120">
        <f>VLOOKUP($A63,'CE-118'!$A$9:$C$562,H$3,FALSE)</f>
        <v>3376470.4800000004</v>
      </c>
    </row>
    <row r="64" spans="1:8" s="28" customFormat="1" ht="27" customHeight="1" x14ac:dyDescent="0.25">
      <c r="A64" s="28" t="s">
        <v>331</v>
      </c>
      <c r="B64" s="60"/>
      <c r="C64" s="49" t="s">
        <v>571</v>
      </c>
      <c r="D64" s="83" t="s">
        <v>637</v>
      </c>
      <c r="E64" s="49"/>
      <c r="F64" s="84"/>
      <c r="G64" s="77"/>
      <c r="H64" s="120">
        <f>VLOOKUP($A64,'CE-118'!$A$9:$C$562,H$3,FALSE)</f>
        <v>314922.92000000004</v>
      </c>
    </row>
    <row r="65" spans="1:8" s="28" customFormat="1" ht="27" customHeight="1" x14ac:dyDescent="0.25">
      <c r="A65" s="28" t="s">
        <v>340</v>
      </c>
      <c r="B65" s="60"/>
      <c r="C65" s="34" t="s">
        <v>573</v>
      </c>
      <c r="D65" s="80" t="s">
        <v>638</v>
      </c>
      <c r="E65" s="63"/>
      <c r="F65" s="80"/>
      <c r="G65" s="82"/>
      <c r="H65" s="120">
        <f>VLOOKUP($A65,'CE-118'!$A$9:$C$562,H$3,FALSE)</f>
        <v>24408653.469999999</v>
      </c>
    </row>
    <row r="66" spans="1:8" s="24" customFormat="1" ht="27" customHeight="1" x14ac:dyDescent="0.25">
      <c r="A66" s="24" t="s">
        <v>343</v>
      </c>
      <c r="B66" s="60"/>
      <c r="C66" s="43"/>
      <c r="D66" s="85"/>
      <c r="E66" s="43" t="s">
        <v>560</v>
      </c>
      <c r="F66" s="44" t="s">
        <v>639</v>
      </c>
      <c r="G66" s="86"/>
      <c r="H66" s="122">
        <f>VLOOKUP($A66,'CE-118'!$A$9:$C$562,H$3,FALSE)</f>
        <v>8644401.4299999997</v>
      </c>
    </row>
    <row r="67" spans="1:8" s="24" customFormat="1" ht="27" customHeight="1" x14ac:dyDescent="0.25">
      <c r="A67" s="24" t="s">
        <v>347</v>
      </c>
      <c r="B67" s="60"/>
      <c r="C67" s="38"/>
      <c r="D67" s="81"/>
      <c r="E67" s="38" t="s">
        <v>562</v>
      </c>
      <c r="F67" s="39" t="s">
        <v>640</v>
      </c>
      <c r="G67" s="87"/>
      <c r="H67" s="122">
        <f>VLOOKUP($A67,'CE-118'!$A$9:$C$562,H$3,FALSE)</f>
        <v>2279325.16</v>
      </c>
    </row>
    <row r="68" spans="1:8" s="24" customFormat="1" ht="27" customHeight="1" x14ac:dyDescent="0.25">
      <c r="A68" s="24" t="s">
        <v>351</v>
      </c>
      <c r="B68" s="60"/>
      <c r="C68" s="43"/>
      <c r="D68" s="85"/>
      <c r="E68" s="43" t="s">
        <v>575</v>
      </c>
      <c r="F68" s="44" t="s">
        <v>641</v>
      </c>
      <c r="G68" s="86"/>
      <c r="H68" s="122">
        <f>VLOOKUP($A68,'CE-118'!$A$9:$C$562,H$3,FALSE)</f>
        <v>8672429.5299999993</v>
      </c>
    </row>
    <row r="69" spans="1:8" s="24" customFormat="1" ht="10.5" customHeight="1" x14ac:dyDescent="0.25">
      <c r="A69" s="24" t="s">
        <v>356</v>
      </c>
      <c r="B69" s="60"/>
      <c r="C69" s="53"/>
      <c r="D69" s="88"/>
      <c r="E69" s="156" t="s">
        <v>581</v>
      </c>
      <c r="F69" s="141" t="s">
        <v>642</v>
      </c>
      <c r="G69" s="142"/>
      <c r="H69" s="147">
        <f>VLOOKUP($A69,'CE-118'!$A$9:$C$562,H$3,FALSE)+VLOOKUP($A70,'CE-118'!$A$9:$C$562,H$3,FALSE)+VLOOKUP($A71,'CE-118'!$A$9:$C$562,H$3,FALSE)</f>
        <v>730133.58</v>
      </c>
    </row>
    <row r="70" spans="1:8" s="24" customFormat="1" ht="10.5" customHeight="1" x14ac:dyDescent="0.25">
      <c r="A70" s="24" t="s">
        <v>365</v>
      </c>
      <c r="B70" s="60"/>
      <c r="C70" s="43"/>
      <c r="D70" s="85"/>
      <c r="E70" s="157"/>
      <c r="F70" s="143"/>
      <c r="G70" s="144"/>
      <c r="H70" s="148">
        <f>VLOOKUP($A70,'CE-118'!$A$9:$C$562,H$3,FALSE)</f>
        <v>83480.47</v>
      </c>
    </row>
    <row r="71" spans="1:8" s="24" customFormat="1" ht="10.5" customHeight="1" x14ac:dyDescent="0.25">
      <c r="A71" s="24" t="s">
        <v>374</v>
      </c>
      <c r="B71" s="60"/>
      <c r="C71" s="55"/>
      <c r="D71" s="89"/>
      <c r="E71" s="158"/>
      <c r="F71" s="145"/>
      <c r="G71" s="146"/>
      <c r="H71" s="149">
        <f>VLOOKUP($A71,'CE-118'!$A$9:$C$562,H$3,FALSE)</f>
        <v>459285.1</v>
      </c>
    </row>
    <row r="72" spans="1:8" s="24" customFormat="1" ht="10.5" customHeight="1" x14ac:dyDescent="0.25">
      <c r="A72" s="24" t="s">
        <v>360</v>
      </c>
      <c r="B72" s="60"/>
      <c r="C72" s="43"/>
      <c r="D72" s="85"/>
      <c r="E72" s="157" t="s">
        <v>608</v>
      </c>
      <c r="F72" s="143" t="s">
        <v>643</v>
      </c>
      <c r="G72" s="144"/>
      <c r="H72" s="147">
        <f>VLOOKUP($A72,'CE-118'!$A$9:$C$562,H$3,FALSE)+VLOOKUP($A73,'CE-118'!$A$9:$C$562,H$3,FALSE)+VLOOKUP($A74,'CE-118'!$A$9:$C$562,H$3,FALSE)</f>
        <v>4082363.7699999996</v>
      </c>
    </row>
    <row r="73" spans="1:8" s="24" customFormat="1" ht="10.5" customHeight="1" x14ac:dyDescent="0.25">
      <c r="A73" s="24" t="s">
        <v>369</v>
      </c>
      <c r="B73" s="60"/>
      <c r="C73" s="43"/>
      <c r="D73" s="85"/>
      <c r="E73" s="157"/>
      <c r="F73" s="143"/>
      <c r="G73" s="144"/>
      <c r="H73" s="148">
        <f>VLOOKUP($A73,'CE-118'!$A$9:$C$562,H$3,FALSE)</f>
        <v>1987212.5799999998</v>
      </c>
    </row>
    <row r="74" spans="1:8" s="24" customFormat="1" ht="10.5" customHeight="1" x14ac:dyDescent="0.25">
      <c r="A74" s="24" t="s">
        <v>378</v>
      </c>
      <c r="B74" s="60"/>
      <c r="C74" s="43"/>
      <c r="D74" s="85"/>
      <c r="E74" s="157"/>
      <c r="F74" s="143"/>
      <c r="G74" s="144"/>
      <c r="H74" s="149">
        <f>VLOOKUP($A74,'CE-118'!$A$9:$C$562,H$3,FALSE)</f>
        <v>2095151.19</v>
      </c>
    </row>
    <row r="75" spans="1:8" s="24" customFormat="1" ht="27" customHeight="1" x14ac:dyDescent="0.25">
      <c r="A75" s="24" t="s">
        <v>382</v>
      </c>
      <c r="B75" s="60"/>
      <c r="C75" s="34" t="s">
        <v>591</v>
      </c>
      <c r="D75" s="80" t="s">
        <v>644</v>
      </c>
      <c r="E75" s="90"/>
      <c r="F75" s="75"/>
      <c r="G75" s="76"/>
      <c r="H75" s="120">
        <f>VLOOKUP($A75,'CE-118'!$A$9:$C$562,H$3,FALSE)</f>
        <v>929198.1</v>
      </c>
    </row>
    <row r="76" spans="1:8" s="28" customFormat="1" ht="27" customHeight="1" x14ac:dyDescent="0.25">
      <c r="A76" s="28" t="s">
        <v>388</v>
      </c>
      <c r="B76" s="60"/>
      <c r="C76" s="49" t="s">
        <v>593</v>
      </c>
      <c r="D76" s="83" t="s">
        <v>645</v>
      </c>
      <c r="E76" s="91"/>
      <c r="F76" s="83"/>
      <c r="G76" s="92"/>
      <c r="H76" s="120">
        <f>VLOOKUP($A76,'CE-118'!$A$9:$C$562,H$3,FALSE)</f>
        <v>4835450.3299999991</v>
      </c>
    </row>
    <row r="77" spans="1:8" s="24" customFormat="1" ht="27" customHeight="1" x14ac:dyDescent="0.25">
      <c r="A77" s="24" t="s">
        <v>389</v>
      </c>
      <c r="B77" s="60"/>
      <c r="C77" s="38"/>
      <c r="D77" s="81"/>
      <c r="E77" s="38" t="s">
        <v>560</v>
      </c>
      <c r="F77" s="39" t="s">
        <v>646</v>
      </c>
      <c r="G77" s="87"/>
      <c r="H77" s="122">
        <f>VLOOKUP($A77,'CE-118'!$A$9:$C$562,H$3,FALSE)</f>
        <v>137477.06</v>
      </c>
    </row>
    <row r="78" spans="1:8" s="28" customFormat="1" ht="27" customHeight="1" x14ac:dyDescent="0.25">
      <c r="A78" s="28" t="s">
        <v>404</v>
      </c>
      <c r="B78" s="48"/>
      <c r="C78" s="49"/>
      <c r="D78" s="83"/>
      <c r="E78" s="43" t="s">
        <v>562</v>
      </c>
      <c r="F78" s="44" t="s">
        <v>647</v>
      </c>
      <c r="G78" s="92"/>
      <c r="H78" s="122">
        <f>VLOOKUP($A78,'CE-118'!$A$9:$C$562,H$3,FALSE)</f>
        <v>1393169.62</v>
      </c>
    </row>
    <row r="79" spans="1:8" s="28" customFormat="1" ht="4.5" customHeight="1" x14ac:dyDescent="0.25">
      <c r="A79" s="28" t="s">
        <v>398</v>
      </c>
      <c r="B79" s="48"/>
      <c r="C79" s="93"/>
      <c r="D79" s="94"/>
      <c r="E79" s="156" t="s">
        <v>575</v>
      </c>
      <c r="F79" s="141" t="s">
        <v>648</v>
      </c>
      <c r="G79" s="142"/>
      <c r="H79" s="147">
        <f>VLOOKUP($A79,'CE-118'!$A$9:$C$562,H$3,FALSE)+VLOOKUP($A80,'CE-118'!$A$9:$C$562,H$3,FALSE)+VLOOKUP($A81,'CE-118'!$A$9:$C$562,H$3,FALSE)+VLOOKUP($A82,'CE-118'!$A$9:$C$562,H$3,FALSE)+VLOOKUP($A83,'CE-118'!$A$9:$C$562,H$3,FALSE)</f>
        <v>3304803.6500000004</v>
      </c>
    </row>
    <row r="80" spans="1:8" s="28" customFormat="1" ht="4.5" customHeight="1" x14ac:dyDescent="0.25">
      <c r="A80" s="28" t="s">
        <v>401</v>
      </c>
      <c r="B80" s="48"/>
      <c r="C80" s="49"/>
      <c r="D80" s="83"/>
      <c r="E80" s="157"/>
      <c r="F80" s="143"/>
      <c r="G80" s="144"/>
      <c r="H80" s="148">
        <f>VLOOKUP($A80,'CE-118'!$A$9:$C$562,H$3,FALSE)</f>
        <v>1976032.12</v>
      </c>
    </row>
    <row r="81" spans="1:8" s="28" customFormat="1" ht="4.5" customHeight="1" x14ac:dyDescent="0.25">
      <c r="A81" s="28" t="s">
        <v>402</v>
      </c>
      <c r="B81" s="48"/>
      <c r="C81" s="49"/>
      <c r="D81" s="83"/>
      <c r="E81" s="157"/>
      <c r="F81" s="143"/>
      <c r="G81" s="144"/>
      <c r="H81" s="148">
        <f>VLOOKUP($A81,'CE-118'!$A$9:$C$562,H$3,FALSE)</f>
        <v>150161.72</v>
      </c>
    </row>
    <row r="82" spans="1:8" s="28" customFormat="1" ht="4.5" customHeight="1" x14ac:dyDescent="0.25">
      <c r="A82" s="28" t="s">
        <v>403</v>
      </c>
      <c r="B82" s="48"/>
      <c r="C82" s="49"/>
      <c r="D82" s="83"/>
      <c r="E82" s="157"/>
      <c r="F82" s="143"/>
      <c r="G82" s="144"/>
      <c r="H82" s="148">
        <f>VLOOKUP($A82,'CE-118'!$A$9:$C$562,H$3,FALSE)</f>
        <v>52.92</v>
      </c>
    </row>
    <row r="83" spans="1:8" s="28" customFormat="1" ht="4.5" customHeight="1" x14ac:dyDescent="0.25">
      <c r="A83" s="28" t="s">
        <v>411</v>
      </c>
      <c r="B83" s="48"/>
      <c r="C83" s="95"/>
      <c r="D83" s="96"/>
      <c r="E83" s="158"/>
      <c r="F83" s="145"/>
      <c r="G83" s="146"/>
      <c r="H83" s="149">
        <f>VLOOKUP($A83,'CE-118'!$A$9:$C$562,H$3,FALSE)</f>
        <v>153599.71</v>
      </c>
    </row>
    <row r="84" spans="1:8" s="28" customFormat="1" ht="27" customHeight="1" x14ac:dyDescent="0.25">
      <c r="A84" s="28" t="s">
        <v>414</v>
      </c>
      <c r="B84" s="48"/>
      <c r="C84" s="49" t="s">
        <v>595</v>
      </c>
      <c r="D84" s="83" t="s">
        <v>649</v>
      </c>
      <c r="E84" s="91"/>
      <c r="F84" s="83"/>
      <c r="G84" s="92"/>
      <c r="H84" s="120">
        <f>VLOOKUP($A84,'CE-118'!$A$9:$C$562,H$3,FALSE)</f>
        <v>136518.38</v>
      </c>
    </row>
    <row r="85" spans="1:8" s="28" customFormat="1" ht="27" customHeight="1" x14ac:dyDescent="0.25">
      <c r="A85" s="28" t="s">
        <v>419</v>
      </c>
      <c r="B85" s="48"/>
      <c r="C85" s="34" t="s">
        <v>650</v>
      </c>
      <c r="D85" s="80" t="s">
        <v>651</v>
      </c>
      <c r="E85" s="63"/>
      <c r="F85" s="80"/>
      <c r="G85" s="82"/>
      <c r="H85" s="120">
        <f>VLOOKUP($A85,'CE-118'!$A$9:$C$562,H$3,FALSE)</f>
        <v>-1018103.3899999999</v>
      </c>
    </row>
    <row r="86" spans="1:8" s="24" customFormat="1" ht="27" customHeight="1" x14ac:dyDescent="0.25">
      <c r="A86" s="24" t="s">
        <v>420</v>
      </c>
      <c r="B86" s="97"/>
      <c r="C86" s="69"/>
      <c r="D86" s="85"/>
      <c r="E86" s="43" t="s">
        <v>560</v>
      </c>
      <c r="F86" s="85" t="s">
        <v>652</v>
      </c>
      <c r="G86" s="86"/>
      <c r="H86" s="122">
        <f>VLOOKUP($A86,'CE-118'!$A$9:$C$562,H$3,FALSE)</f>
        <v>-992246.96</v>
      </c>
    </row>
    <row r="87" spans="1:8" s="24" customFormat="1" ht="27" customHeight="1" x14ac:dyDescent="0.25">
      <c r="A87" s="24" t="s">
        <v>429</v>
      </c>
      <c r="B87" s="97"/>
      <c r="C87" s="72"/>
      <c r="D87" s="81"/>
      <c r="E87" s="38" t="s">
        <v>562</v>
      </c>
      <c r="F87" s="81" t="s">
        <v>653</v>
      </c>
      <c r="G87" s="87"/>
      <c r="H87" s="122">
        <f>VLOOKUP($A87,'CE-118'!$A$9:$C$562,H$3,FALSE)</f>
        <v>-25856.43</v>
      </c>
    </row>
    <row r="88" spans="1:8" s="28" customFormat="1" ht="27" customHeight="1" x14ac:dyDescent="0.25">
      <c r="A88" s="28" t="s">
        <v>436</v>
      </c>
      <c r="B88" s="97"/>
      <c r="C88" s="49" t="s">
        <v>654</v>
      </c>
      <c r="D88" s="83" t="s">
        <v>655</v>
      </c>
      <c r="E88" s="91"/>
      <c r="F88" s="83"/>
      <c r="G88" s="92"/>
      <c r="H88" s="120">
        <f>VLOOKUP($A88,'CE-118'!$A$9:$C$562,H$3,FALSE)</f>
        <v>6468241.2400000002</v>
      </c>
    </row>
    <row r="89" spans="1:8" s="24" customFormat="1" ht="27" customHeight="1" x14ac:dyDescent="0.25">
      <c r="A89" s="24" t="s">
        <v>437</v>
      </c>
      <c r="B89" s="97"/>
      <c r="C89" s="72"/>
      <c r="D89" s="81"/>
      <c r="E89" s="38" t="s">
        <v>560</v>
      </c>
      <c r="F89" s="81" t="s">
        <v>656</v>
      </c>
      <c r="G89" s="87"/>
      <c r="H89" s="122">
        <f>VLOOKUP($A89,'CE-118'!$A$9:$C$562,H$3,FALSE)</f>
        <v>1014882.3200000001</v>
      </c>
    </row>
    <row r="90" spans="1:8" s="24" customFormat="1" ht="27" customHeight="1" x14ac:dyDescent="0.25">
      <c r="A90" s="24" t="s">
        <v>443</v>
      </c>
      <c r="B90" s="97"/>
      <c r="C90" s="69"/>
      <c r="D90" s="85"/>
      <c r="E90" s="43" t="s">
        <v>562</v>
      </c>
      <c r="F90" s="85" t="s">
        <v>657</v>
      </c>
      <c r="G90" s="86"/>
      <c r="H90" s="122">
        <f>VLOOKUP($A90,'CE-118'!$A$9:$C$562,H$3,FALSE)</f>
        <v>0</v>
      </c>
    </row>
    <row r="91" spans="1:8" s="24" customFormat="1" ht="27" customHeight="1" x14ac:dyDescent="0.25">
      <c r="A91" s="24" t="s">
        <v>444</v>
      </c>
      <c r="B91" s="97"/>
      <c r="C91" s="72"/>
      <c r="D91" s="81"/>
      <c r="E91" s="38" t="s">
        <v>575</v>
      </c>
      <c r="F91" s="81" t="s">
        <v>658</v>
      </c>
      <c r="G91" s="87"/>
      <c r="H91" s="122">
        <f>VLOOKUP($A91,'CE-118'!$A$9:$C$562,H$3,FALSE)</f>
        <v>4200151.7200000007</v>
      </c>
    </row>
    <row r="92" spans="1:8" s="24" customFormat="1" ht="27" customHeight="1" x14ac:dyDescent="0.25">
      <c r="A92" s="24" t="s">
        <v>449</v>
      </c>
      <c r="B92" s="97"/>
      <c r="C92" s="69"/>
      <c r="D92" s="85"/>
      <c r="E92" s="43" t="s">
        <v>581</v>
      </c>
      <c r="F92" s="85" t="s">
        <v>659</v>
      </c>
      <c r="G92" s="86"/>
      <c r="H92" s="122">
        <f>VLOOKUP($A92,'CE-118'!$A$9:$C$562,H$3,FALSE)</f>
        <v>1253207.2</v>
      </c>
    </row>
    <row r="93" spans="1:8" s="28" customFormat="1" ht="27" customHeight="1" x14ac:dyDescent="0.25">
      <c r="A93" s="28" t="s">
        <v>121</v>
      </c>
      <c r="B93" s="118"/>
      <c r="C93" s="154" t="s">
        <v>660</v>
      </c>
      <c r="D93" s="154"/>
      <c r="E93" s="154"/>
      <c r="F93" s="154"/>
      <c r="G93" s="155"/>
      <c r="H93" s="123">
        <f>H38+H41+H59+H63+H64+H65+H75+H76+H84+H85+H88</f>
        <v>111838606.47999999</v>
      </c>
    </row>
    <row r="94" spans="1:8" s="24" customFormat="1" ht="9" customHeight="1" thickBot="1" x14ac:dyDescent="0.3">
      <c r="B94" s="97"/>
      <c r="C94" s="43"/>
      <c r="D94" s="85"/>
      <c r="E94" s="70"/>
      <c r="F94" s="85"/>
      <c r="G94" s="86"/>
      <c r="H94" s="124"/>
    </row>
    <row r="95" spans="1:8" s="98" customFormat="1" ht="27" customHeight="1" thickTop="1" thickBot="1" x14ac:dyDescent="0.3">
      <c r="B95" s="159" t="s">
        <v>661</v>
      </c>
      <c r="C95" s="160"/>
      <c r="D95" s="160"/>
      <c r="E95" s="160"/>
      <c r="F95" s="160"/>
      <c r="G95" s="161"/>
      <c r="H95" s="125">
        <f>H35-H93</f>
        <v>-598597.59999997914</v>
      </c>
    </row>
    <row r="96" spans="1:8" s="98" customFormat="1" ht="9" customHeight="1" thickTop="1" x14ac:dyDescent="0.25">
      <c r="B96" s="33"/>
      <c r="C96" s="99"/>
      <c r="D96" s="99"/>
      <c r="E96" s="100"/>
      <c r="F96" s="101"/>
      <c r="G96" s="102"/>
      <c r="H96" s="126"/>
    </row>
    <row r="97" spans="1:8" s="28" customFormat="1" ht="27" customHeight="1" x14ac:dyDescent="0.25">
      <c r="A97" s="28" t="s">
        <v>460</v>
      </c>
      <c r="B97" s="61" t="s">
        <v>662</v>
      </c>
      <c r="C97" s="62" t="s">
        <v>663</v>
      </c>
      <c r="D97" s="63"/>
      <c r="E97" s="62"/>
      <c r="F97" s="80"/>
      <c r="G97" s="82"/>
      <c r="H97" s="120">
        <f>VLOOKUP($A97,'CE-118'!$A$9:$C$562,H$3,FALSE)</f>
        <v>-52530.7</v>
      </c>
    </row>
    <row r="98" spans="1:8" s="28" customFormat="1" ht="27" customHeight="1" x14ac:dyDescent="0.25">
      <c r="A98" s="28" t="s">
        <v>461</v>
      </c>
      <c r="B98" s="33"/>
      <c r="C98" s="162" t="s">
        <v>558</v>
      </c>
      <c r="D98" s="163" t="s">
        <v>664</v>
      </c>
      <c r="E98" s="163"/>
      <c r="F98" s="163"/>
      <c r="G98" s="164"/>
      <c r="H98" s="165">
        <f>VLOOKUP($A98,'CE-118'!$A$9:$C$562,H$3,FALSE)+VLOOKUP($A99,'CE-118'!$A$9:$C$562,H$3,FALSE)</f>
        <v>883.33</v>
      </c>
    </row>
    <row r="99" spans="1:8" s="28" customFormat="1" ht="27" customHeight="1" x14ac:dyDescent="0.25">
      <c r="A99" s="28" t="s">
        <v>465</v>
      </c>
      <c r="B99" s="48"/>
      <c r="C99" s="162"/>
      <c r="D99" s="163"/>
      <c r="E99" s="163"/>
      <c r="F99" s="163"/>
      <c r="G99" s="164"/>
      <c r="H99" s="166">
        <f>VLOOKUP($A99,'CE-118'!$A$9:$C$562,H$3,FALSE)</f>
        <v>858.63</v>
      </c>
    </row>
    <row r="100" spans="1:8" s="28" customFormat="1" ht="27" customHeight="1" x14ac:dyDescent="0.25">
      <c r="A100" s="28" t="s">
        <v>471</v>
      </c>
      <c r="B100" s="48"/>
      <c r="C100" s="167" t="s">
        <v>565</v>
      </c>
      <c r="D100" s="169" t="s">
        <v>665</v>
      </c>
      <c r="E100" s="169"/>
      <c r="F100" s="169"/>
      <c r="G100" s="170"/>
      <c r="H100" s="165">
        <f>VLOOKUP($A100,'CE-118'!$A$9:$C$562,H$3,FALSE)+VLOOKUP($A101,'CE-118'!$A$9:$C$562,H$3,FALSE)</f>
        <v>53414.03</v>
      </c>
    </row>
    <row r="101" spans="1:8" s="28" customFormat="1" ht="27" customHeight="1" x14ac:dyDescent="0.25">
      <c r="A101" s="28" t="s">
        <v>475</v>
      </c>
      <c r="B101" s="48"/>
      <c r="C101" s="168"/>
      <c r="D101" s="171"/>
      <c r="E101" s="171"/>
      <c r="F101" s="171"/>
      <c r="G101" s="172"/>
      <c r="H101" s="166">
        <f>VLOOKUP($A101,'CE-118'!$A$9:$C$562,H$3,FALSE)</f>
        <v>11092.68</v>
      </c>
    </row>
    <row r="102" spans="1:8" s="28" customFormat="1" ht="27" customHeight="1" x14ac:dyDescent="0.25">
      <c r="A102" s="28" t="s">
        <v>460</v>
      </c>
      <c r="B102" s="118"/>
      <c r="C102" s="154" t="s">
        <v>666</v>
      </c>
      <c r="D102" s="154"/>
      <c r="E102" s="154"/>
      <c r="F102" s="154"/>
      <c r="G102" s="155"/>
      <c r="H102" s="123">
        <f>H98-H100</f>
        <v>-52530.7</v>
      </c>
    </row>
    <row r="103" spans="1:8" s="24" customFormat="1" ht="9" customHeight="1" x14ac:dyDescent="0.25">
      <c r="B103" s="60"/>
      <c r="C103" s="43"/>
      <c r="D103" s="85"/>
      <c r="E103" s="67"/>
      <c r="F103" s="85"/>
      <c r="G103" s="86"/>
      <c r="H103" s="124"/>
    </row>
    <row r="104" spans="1:8" s="28" customFormat="1" ht="27" customHeight="1" x14ac:dyDescent="0.25">
      <c r="A104" s="28" t="s">
        <v>478</v>
      </c>
      <c r="B104" s="61" t="s">
        <v>667</v>
      </c>
      <c r="C104" s="62" t="s">
        <v>668</v>
      </c>
      <c r="D104" s="63"/>
      <c r="E104" s="35"/>
      <c r="F104" s="80"/>
      <c r="G104" s="82"/>
      <c r="H104" s="120">
        <f>VLOOKUP($A104,'CE-118'!$A$9:$C$562,H$3,FALSE)</f>
        <v>0</v>
      </c>
    </row>
    <row r="105" spans="1:8" s="28" customFormat="1" ht="27" customHeight="1" x14ac:dyDescent="0.25">
      <c r="A105" s="28" t="s">
        <v>479</v>
      </c>
      <c r="B105" s="48"/>
      <c r="C105" s="49" t="s">
        <v>558</v>
      </c>
      <c r="D105" s="103" t="s">
        <v>669</v>
      </c>
      <c r="E105" s="91"/>
      <c r="F105" s="50"/>
      <c r="G105" s="51"/>
      <c r="H105" s="120">
        <f>VLOOKUP($A105,'CE-118'!$A$9:$C$562,H$3,FALSE)</f>
        <v>0</v>
      </c>
    </row>
    <row r="106" spans="1:8" s="28" customFormat="1" ht="27" customHeight="1" x14ac:dyDescent="0.25">
      <c r="A106" s="28" t="s">
        <v>480</v>
      </c>
      <c r="B106" s="48"/>
      <c r="C106" s="34" t="s">
        <v>565</v>
      </c>
      <c r="D106" s="62" t="s">
        <v>670</v>
      </c>
      <c r="E106" s="63"/>
      <c r="F106" s="35"/>
      <c r="G106" s="36"/>
      <c r="H106" s="120">
        <f>VLOOKUP($A106,'CE-118'!$A$9:$C$562,H$3,FALSE)</f>
        <v>0</v>
      </c>
    </row>
    <row r="107" spans="1:8" s="28" customFormat="1" ht="27" customHeight="1" x14ac:dyDescent="0.25">
      <c r="A107" s="28" t="s">
        <v>478</v>
      </c>
      <c r="B107" s="118"/>
      <c r="C107" s="154" t="s">
        <v>671</v>
      </c>
      <c r="D107" s="154"/>
      <c r="E107" s="154"/>
      <c r="F107" s="154"/>
      <c r="G107" s="155"/>
      <c r="H107" s="123">
        <f>H105-H106</f>
        <v>0</v>
      </c>
    </row>
    <row r="108" spans="1:8" s="24" customFormat="1" ht="9" customHeight="1" x14ac:dyDescent="0.25">
      <c r="B108" s="60"/>
      <c r="C108" s="43"/>
      <c r="D108" s="70"/>
      <c r="E108" s="67"/>
      <c r="F108" s="44"/>
      <c r="G108" s="52"/>
      <c r="H108" s="124"/>
    </row>
    <row r="109" spans="1:8" s="28" customFormat="1" ht="27" customHeight="1" x14ac:dyDescent="0.25">
      <c r="A109" s="28" t="s">
        <v>481</v>
      </c>
      <c r="B109" s="61" t="s">
        <v>672</v>
      </c>
      <c r="C109" s="62" t="s">
        <v>673</v>
      </c>
      <c r="D109" s="63"/>
      <c r="E109" s="35"/>
      <c r="F109" s="80"/>
      <c r="G109" s="82"/>
      <c r="H109" s="120">
        <f>VLOOKUP($A109,'CE-118'!$A$9:$C$562,H$3,FALSE)</f>
        <v>3456501.46</v>
      </c>
    </row>
    <row r="110" spans="1:8" s="28" customFormat="1" ht="27" customHeight="1" x14ac:dyDescent="0.25">
      <c r="A110" s="28" t="s">
        <v>482</v>
      </c>
      <c r="B110" s="48"/>
      <c r="C110" s="49" t="s">
        <v>558</v>
      </c>
      <c r="D110" s="103" t="s">
        <v>674</v>
      </c>
      <c r="E110" s="91"/>
      <c r="F110" s="50"/>
      <c r="G110" s="51"/>
      <c r="H110" s="120">
        <f>VLOOKUP($A110,'CE-118'!$A$9:$C$562,H$3,FALSE)</f>
        <v>4747773.0699999994</v>
      </c>
    </row>
    <row r="111" spans="1:8" s="24" customFormat="1" ht="27" customHeight="1" x14ac:dyDescent="0.25">
      <c r="A111" s="24" t="s">
        <v>483</v>
      </c>
      <c r="B111" s="60"/>
      <c r="C111" s="72"/>
      <c r="D111" s="81"/>
      <c r="E111" s="38" t="s">
        <v>560</v>
      </c>
      <c r="F111" s="73" t="s">
        <v>675</v>
      </c>
      <c r="G111" s="87"/>
      <c r="H111" s="122">
        <f>VLOOKUP($A111,'CE-118'!$A$9:$C$562,H$3,FALSE)</f>
        <v>0</v>
      </c>
    </row>
    <row r="112" spans="1:8" s="24" customFormat="1" ht="27" customHeight="1" x14ac:dyDescent="0.25">
      <c r="A112" s="24" t="s">
        <v>484</v>
      </c>
      <c r="B112" s="60"/>
      <c r="C112" s="69"/>
      <c r="D112" s="85"/>
      <c r="E112" s="43" t="s">
        <v>562</v>
      </c>
      <c r="F112" s="85" t="s">
        <v>676</v>
      </c>
      <c r="G112" s="86"/>
      <c r="H112" s="122">
        <f>VLOOKUP($A112,'CE-118'!$A$9:$C$562,H$3,FALSE)</f>
        <v>4747773.0699999994</v>
      </c>
    </row>
    <row r="113" spans="1:8" s="28" customFormat="1" ht="27" customHeight="1" x14ac:dyDescent="0.25">
      <c r="A113" s="28" t="s">
        <v>509</v>
      </c>
      <c r="B113" s="48"/>
      <c r="C113" s="34" t="s">
        <v>565</v>
      </c>
      <c r="D113" s="62" t="s">
        <v>677</v>
      </c>
      <c r="E113" s="63"/>
      <c r="F113" s="35"/>
      <c r="G113" s="36"/>
      <c r="H113" s="120">
        <f>VLOOKUP($A113,'CE-118'!$A$9:$C$562,H$3,FALSE)</f>
        <v>1291271.6100000003</v>
      </c>
    </row>
    <row r="114" spans="1:8" s="24" customFormat="1" ht="27" customHeight="1" x14ac:dyDescent="0.25">
      <c r="A114" s="24" t="s">
        <v>510</v>
      </c>
      <c r="B114" s="60"/>
      <c r="C114" s="69"/>
      <c r="D114" s="85"/>
      <c r="E114" s="43" t="s">
        <v>560</v>
      </c>
      <c r="F114" s="70" t="s">
        <v>678</v>
      </c>
      <c r="G114" s="86"/>
      <c r="H114" s="122">
        <f>VLOOKUP($A114,'CE-118'!$A$9:$C$562,H$3,FALSE)</f>
        <v>3674.62</v>
      </c>
    </row>
    <row r="115" spans="1:8" s="24" customFormat="1" ht="27" customHeight="1" x14ac:dyDescent="0.25">
      <c r="A115" s="24" t="s">
        <v>511</v>
      </c>
      <c r="B115" s="60"/>
      <c r="C115" s="72"/>
      <c r="D115" s="81"/>
      <c r="E115" s="38" t="s">
        <v>562</v>
      </c>
      <c r="F115" s="81" t="s">
        <v>679</v>
      </c>
      <c r="G115" s="87"/>
      <c r="H115" s="122">
        <f>VLOOKUP($A115,'CE-118'!$A$9:$C$562,H$3,FALSE)</f>
        <v>1287596.9900000002</v>
      </c>
    </row>
    <row r="116" spans="1:8" s="28" customFormat="1" ht="27" customHeight="1" x14ac:dyDescent="0.25">
      <c r="A116" s="28" t="s">
        <v>481</v>
      </c>
      <c r="B116" s="118"/>
      <c r="C116" s="154" t="s">
        <v>680</v>
      </c>
      <c r="D116" s="154"/>
      <c r="E116" s="154"/>
      <c r="F116" s="154"/>
      <c r="G116" s="155"/>
      <c r="H116" s="123">
        <f>H110-H113</f>
        <v>3456501.459999999</v>
      </c>
    </row>
    <row r="117" spans="1:8" s="24" customFormat="1" ht="9" customHeight="1" thickBot="1" x14ac:dyDescent="0.3">
      <c r="B117" s="97"/>
      <c r="C117" s="43"/>
      <c r="D117" s="85"/>
      <c r="E117" s="70"/>
      <c r="F117" s="85"/>
      <c r="G117" s="86"/>
      <c r="H117" s="124"/>
    </row>
    <row r="118" spans="1:8" s="98" customFormat="1" ht="27" customHeight="1" thickTop="1" thickBot="1" x14ac:dyDescent="0.3">
      <c r="B118" s="159" t="s">
        <v>681</v>
      </c>
      <c r="C118" s="160"/>
      <c r="D118" s="160"/>
      <c r="E118" s="160"/>
      <c r="F118" s="160"/>
      <c r="G118" s="161"/>
      <c r="H118" s="125">
        <f>H95+H102+H107+H116</f>
        <v>2805373.1600000197</v>
      </c>
    </row>
    <row r="119" spans="1:8" s="98" customFormat="1" ht="9" customHeight="1" thickTop="1" x14ac:dyDescent="0.25">
      <c r="B119" s="33"/>
      <c r="C119" s="99"/>
      <c r="D119" s="99"/>
      <c r="E119" s="100"/>
      <c r="F119" s="101"/>
      <c r="G119" s="102"/>
      <c r="H119" s="126"/>
    </row>
    <row r="120" spans="1:8" s="28" customFormat="1" ht="27" customHeight="1" x14ac:dyDescent="0.25">
      <c r="A120" s="28" t="s">
        <v>540</v>
      </c>
      <c r="B120" s="61" t="s">
        <v>682</v>
      </c>
      <c r="C120" s="62" t="s">
        <v>683</v>
      </c>
      <c r="D120" s="63"/>
      <c r="E120" s="62"/>
      <c r="F120" s="80"/>
      <c r="G120" s="82"/>
      <c r="H120" s="120">
        <f>VLOOKUP($A120,'CE-118'!$A$9:$C$562,H$3,FALSE)</f>
        <v>2121730.7799999998</v>
      </c>
    </row>
    <row r="121" spans="1:8" s="28" customFormat="1" ht="27" customHeight="1" x14ac:dyDescent="0.25">
      <c r="A121" s="28" t="s">
        <v>541</v>
      </c>
      <c r="B121" s="48"/>
      <c r="C121" s="49" t="s">
        <v>558</v>
      </c>
      <c r="D121" s="83" t="s">
        <v>684</v>
      </c>
      <c r="E121" s="91"/>
      <c r="F121" s="83"/>
      <c r="G121" s="92"/>
      <c r="H121" s="120">
        <f>VLOOKUP($A121,'CE-118'!$A$9:$C$562,H$3,FALSE)</f>
        <v>2091638.78</v>
      </c>
    </row>
    <row r="122" spans="1:8" s="24" customFormat="1" ht="27" customHeight="1" x14ac:dyDescent="0.25">
      <c r="A122" s="24" t="s">
        <v>542</v>
      </c>
      <c r="B122" s="97"/>
      <c r="C122" s="72"/>
      <c r="D122" s="81"/>
      <c r="E122" s="38" t="s">
        <v>560</v>
      </c>
      <c r="F122" s="81" t="s">
        <v>685</v>
      </c>
      <c r="G122" s="87"/>
      <c r="H122" s="122">
        <f>VLOOKUP($A122,'CE-118'!$A$9:$C$562,H$3,FALSE)</f>
        <v>1644121.97</v>
      </c>
    </row>
    <row r="123" spans="1:8" s="24" customFormat="1" ht="27" customHeight="1" x14ac:dyDescent="0.25">
      <c r="A123" s="24" t="s">
        <v>543</v>
      </c>
      <c r="B123" s="97"/>
      <c r="C123" s="69"/>
      <c r="D123" s="85"/>
      <c r="E123" s="43" t="s">
        <v>562</v>
      </c>
      <c r="F123" s="85" t="s">
        <v>686</v>
      </c>
      <c r="G123" s="86"/>
      <c r="H123" s="122">
        <f>VLOOKUP($A123,'CE-118'!$A$9:$C$562,H$3,FALSE)</f>
        <v>364383.83</v>
      </c>
    </row>
    <row r="124" spans="1:8" s="24" customFormat="1" ht="27" customHeight="1" x14ac:dyDescent="0.25">
      <c r="A124" s="24" t="s">
        <v>544</v>
      </c>
      <c r="B124" s="97"/>
      <c r="C124" s="72"/>
      <c r="D124" s="81"/>
      <c r="E124" s="38" t="s">
        <v>575</v>
      </c>
      <c r="F124" s="81" t="s">
        <v>687</v>
      </c>
      <c r="G124" s="87"/>
      <c r="H124" s="122">
        <f>VLOOKUP($A124,'CE-118'!$A$9:$C$562,H$3,FALSE)</f>
        <v>83132.98</v>
      </c>
    </row>
    <row r="125" spans="1:8" s="24" customFormat="1" ht="27" customHeight="1" x14ac:dyDescent="0.25">
      <c r="A125" s="24" t="s">
        <v>545</v>
      </c>
      <c r="B125" s="97"/>
      <c r="C125" s="69"/>
      <c r="D125" s="85"/>
      <c r="E125" s="43" t="s">
        <v>581</v>
      </c>
      <c r="F125" s="85" t="s">
        <v>688</v>
      </c>
      <c r="G125" s="86"/>
      <c r="H125" s="122">
        <f>VLOOKUP($A125,'CE-118'!$A$9:$C$562,H$3,FALSE)</f>
        <v>0</v>
      </c>
    </row>
    <row r="126" spans="1:8" s="28" customFormat="1" ht="27" customHeight="1" x14ac:dyDescent="0.25">
      <c r="A126" s="28" t="s">
        <v>546</v>
      </c>
      <c r="B126" s="48"/>
      <c r="C126" s="34" t="s">
        <v>565</v>
      </c>
      <c r="D126" s="80" t="s">
        <v>689</v>
      </c>
      <c r="E126" s="63"/>
      <c r="F126" s="80"/>
      <c r="G126" s="82"/>
      <c r="H126" s="120">
        <f>VLOOKUP($A126,'CE-118'!$A$9:$C$562,H$3,FALSE)</f>
        <v>30092</v>
      </c>
    </row>
    <row r="127" spans="1:8" s="28" customFormat="1" ht="27" customHeight="1" x14ac:dyDescent="0.25">
      <c r="A127" s="28" t="s">
        <v>549</v>
      </c>
      <c r="B127" s="48"/>
      <c r="C127" s="49" t="s">
        <v>567</v>
      </c>
      <c r="D127" s="83" t="s">
        <v>690</v>
      </c>
      <c r="E127" s="91"/>
      <c r="F127" s="83"/>
      <c r="G127" s="92"/>
      <c r="H127" s="120">
        <f>VLOOKUP($A127,'CE-118'!$A$9:$C$562,H$3,FALSE)</f>
        <v>0</v>
      </c>
    </row>
    <row r="128" spans="1:8" s="28" customFormat="1" ht="27" customHeight="1" x14ac:dyDescent="0.25">
      <c r="A128" s="28" t="s">
        <v>540</v>
      </c>
      <c r="B128" s="118"/>
      <c r="C128" s="154" t="s">
        <v>691</v>
      </c>
      <c r="D128" s="154"/>
      <c r="E128" s="154"/>
      <c r="F128" s="154"/>
      <c r="G128" s="155"/>
      <c r="H128" s="123">
        <f>H121+H126+H127</f>
        <v>2121730.7800000003</v>
      </c>
    </row>
    <row r="129" spans="1:8" s="24" customFormat="1" ht="9" customHeight="1" x14ac:dyDescent="0.25">
      <c r="B129" s="97"/>
      <c r="C129" s="43"/>
      <c r="D129" s="85"/>
      <c r="E129" s="70"/>
      <c r="F129" s="85"/>
      <c r="G129" s="86"/>
      <c r="H129" s="124"/>
    </row>
    <row r="130" spans="1:8" s="98" customFormat="1" ht="27" customHeight="1" x14ac:dyDescent="0.25">
      <c r="A130" s="98" t="s">
        <v>4</v>
      </c>
      <c r="B130" s="61" t="s">
        <v>692</v>
      </c>
      <c r="C130" s="62"/>
      <c r="D130" s="63"/>
      <c r="E130" s="62"/>
      <c r="F130" s="80"/>
      <c r="G130" s="82"/>
      <c r="H130" s="120">
        <f>H118-H128</f>
        <v>683642.38000001945</v>
      </c>
    </row>
    <row r="131" spans="1:8" s="24" customFormat="1" ht="9" customHeight="1" thickBot="1" x14ac:dyDescent="0.3">
      <c r="B131" s="104"/>
      <c r="C131" s="105"/>
      <c r="D131" s="106"/>
      <c r="E131" s="106"/>
      <c r="F131" s="107"/>
      <c r="G131" s="108"/>
      <c r="H131" s="109"/>
    </row>
    <row r="132" spans="1:8" s="24" customFormat="1" ht="15.75" x14ac:dyDescent="0.25">
      <c r="B132" s="91"/>
      <c r="C132" s="91"/>
      <c r="D132" s="67"/>
      <c r="E132" s="67"/>
      <c r="F132" s="85"/>
      <c r="G132" s="85"/>
      <c r="H132" s="110"/>
    </row>
    <row r="133" spans="1:8" ht="15.75" x14ac:dyDescent="0.2">
      <c r="B133" s="111"/>
      <c r="C133" s="111"/>
      <c r="G133" s="112"/>
    </row>
    <row r="134" spans="1:8" ht="15.75" x14ac:dyDescent="0.2">
      <c r="B134" s="91"/>
      <c r="C134" s="91"/>
      <c r="D134" s="67"/>
      <c r="E134" s="67"/>
      <c r="F134" s="67"/>
      <c r="G134" s="114"/>
      <c r="H134" s="113"/>
    </row>
    <row r="135" spans="1:8" ht="15.75" x14ac:dyDescent="0.2">
      <c r="B135" s="91"/>
      <c r="C135" s="91"/>
      <c r="D135" s="67"/>
      <c r="E135" s="67"/>
      <c r="F135" s="67"/>
      <c r="G135" s="114"/>
      <c r="H135" s="113"/>
    </row>
    <row r="136" spans="1:8" ht="15.75" x14ac:dyDescent="0.2">
      <c r="B136" s="91"/>
      <c r="C136" s="91"/>
      <c r="D136" s="67"/>
      <c r="E136" s="67"/>
      <c r="F136" s="67"/>
      <c r="G136" s="114"/>
      <c r="H136" s="113"/>
    </row>
    <row r="137" spans="1:8" ht="15.75" x14ac:dyDescent="0.2">
      <c r="B137" s="91"/>
      <c r="C137" s="91"/>
      <c r="D137" s="67"/>
      <c r="E137" s="67"/>
      <c r="F137" s="67"/>
      <c r="G137" s="114"/>
      <c r="H137" s="113"/>
    </row>
    <row r="138" spans="1:8" ht="15.75" x14ac:dyDescent="0.2">
      <c r="B138" s="91"/>
      <c r="C138" s="91"/>
      <c r="D138" s="67"/>
      <c r="E138" s="67"/>
      <c r="F138" s="67"/>
      <c r="G138" s="114"/>
      <c r="H138" s="113"/>
    </row>
    <row r="139" spans="1:8" ht="15.75" x14ac:dyDescent="0.2">
      <c r="B139" s="91"/>
      <c r="C139" s="91"/>
      <c r="D139" s="67"/>
      <c r="E139" s="67"/>
      <c r="F139" s="67"/>
      <c r="G139" s="114"/>
      <c r="H139" s="113"/>
    </row>
    <row r="140" spans="1:8" ht="15.75" x14ac:dyDescent="0.2">
      <c r="B140" s="91"/>
      <c r="C140" s="91"/>
      <c r="D140" s="67"/>
      <c r="E140" s="67"/>
      <c r="F140" s="67"/>
      <c r="G140" s="114"/>
      <c r="H140" s="113"/>
    </row>
    <row r="141" spans="1:8" ht="15.75" x14ac:dyDescent="0.2">
      <c r="B141" s="91"/>
      <c r="C141" s="91"/>
      <c r="D141" s="67"/>
      <c r="E141" s="67"/>
      <c r="F141" s="67"/>
      <c r="G141" s="114"/>
      <c r="H141" s="113"/>
    </row>
    <row r="142" spans="1:8" ht="15.75" x14ac:dyDescent="0.2">
      <c r="B142" s="91"/>
      <c r="C142" s="91"/>
      <c r="D142" s="67"/>
      <c r="E142" s="67"/>
      <c r="F142" s="67"/>
      <c r="G142" s="114"/>
      <c r="H142" s="113"/>
    </row>
    <row r="143" spans="1:8" ht="15.75" x14ac:dyDescent="0.2">
      <c r="B143" s="91"/>
      <c r="C143" s="91"/>
      <c r="D143" s="67"/>
      <c r="E143" s="67"/>
      <c r="F143" s="67"/>
      <c r="G143" s="114"/>
      <c r="H143" s="113"/>
    </row>
    <row r="144" spans="1:8" ht="15.75" x14ac:dyDescent="0.2">
      <c r="B144" s="91"/>
      <c r="C144" s="91"/>
      <c r="D144" s="67"/>
      <c r="E144" s="67"/>
      <c r="F144" s="67"/>
      <c r="G144" s="114"/>
      <c r="H144" s="113"/>
    </row>
    <row r="145" spans="2:8" ht="15.75" x14ac:dyDescent="0.2">
      <c r="B145" s="91"/>
      <c r="C145" s="91"/>
      <c r="D145" s="67"/>
      <c r="E145" s="67"/>
      <c r="F145" s="67"/>
      <c r="G145" s="114"/>
    </row>
    <row r="146" spans="2:8" ht="15.75" x14ac:dyDescent="0.2">
      <c r="B146" s="91"/>
      <c r="C146" s="91"/>
      <c r="D146" s="67"/>
      <c r="E146" s="67"/>
      <c r="F146" s="67"/>
      <c r="G146" s="114"/>
    </row>
    <row r="147" spans="2:8" ht="15.75" x14ac:dyDescent="0.2">
      <c r="B147" s="91"/>
      <c r="C147" s="91"/>
      <c r="D147" s="67"/>
      <c r="E147" s="67"/>
      <c r="F147" s="67"/>
      <c r="G147" s="114"/>
    </row>
    <row r="148" spans="2:8" ht="15.75" x14ac:dyDescent="0.2">
      <c r="B148" s="91"/>
      <c r="C148" s="91"/>
      <c r="D148" s="67"/>
      <c r="E148" s="67"/>
      <c r="F148" s="67"/>
      <c r="G148" s="114"/>
    </row>
    <row r="149" spans="2:8" ht="15.75" x14ac:dyDescent="0.2">
      <c r="B149" s="91"/>
      <c r="C149" s="91"/>
      <c r="D149" s="67"/>
      <c r="E149" s="67"/>
      <c r="F149" s="67"/>
      <c r="G149" s="114"/>
    </row>
    <row r="150" spans="2:8" ht="15.75" x14ac:dyDescent="0.2">
      <c r="B150" s="91"/>
      <c r="C150" s="91"/>
      <c r="D150" s="67"/>
      <c r="E150" s="67"/>
      <c r="F150" s="67"/>
      <c r="G150" s="114"/>
    </row>
    <row r="151" spans="2:8" ht="15.75" x14ac:dyDescent="0.2">
      <c r="B151" s="91"/>
      <c r="C151" s="91"/>
      <c r="D151" s="67"/>
      <c r="E151" s="67"/>
      <c r="F151" s="67"/>
      <c r="G151" s="114"/>
    </row>
    <row r="152" spans="2:8" ht="15.75" x14ac:dyDescent="0.2">
      <c r="B152" s="91"/>
      <c r="C152" s="91"/>
      <c r="D152" s="67"/>
      <c r="E152" s="67"/>
      <c r="F152" s="67"/>
      <c r="G152" s="114"/>
    </row>
    <row r="153" spans="2:8" s="115" customFormat="1" ht="15.75" x14ac:dyDescent="0.2">
      <c r="B153" s="91"/>
      <c r="C153" s="91"/>
      <c r="D153" s="67"/>
      <c r="E153" s="67"/>
      <c r="F153" s="67"/>
      <c r="G153" s="114"/>
      <c r="H153" s="25"/>
    </row>
    <row r="154" spans="2:8" s="115" customFormat="1" ht="15.75" x14ac:dyDescent="0.2">
      <c r="B154" s="91"/>
      <c r="C154" s="91"/>
      <c r="D154" s="67"/>
      <c r="E154" s="67"/>
      <c r="F154" s="67"/>
      <c r="G154" s="114"/>
      <c r="H154" s="25"/>
    </row>
    <row r="155" spans="2:8" s="115" customFormat="1" ht="15.75" x14ac:dyDescent="0.2">
      <c r="B155" s="91"/>
      <c r="C155" s="91"/>
      <c r="D155" s="67"/>
      <c r="E155" s="67"/>
      <c r="F155" s="67"/>
      <c r="G155" s="114"/>
      <c r="H155" s="25"/>
    </row>
    <row r="156" spans="2:8" s="115" customFormat="1" ht="15.75" x14ac:dyDescent="0.2">
      <c r="B156" s="91"/>
      <c r="C156" s="91"/>
      <c r="D156" s="67"/>
      <c r="E156" s="67"/>
      <c r="F156" s="67"/>
      <c r="G156" s="114"/>
      <c r="H156" s="25"/>
    </row>
    <row r="157" spans="2:8" s="115" customFormat="1" ht="15.75" x14ac:dyDescent="0.2">
      <c r="B157" s="91"/>
      <c r="C157" s="91"/>
      <c r="D157" s="67"/>
      <c r="E157" s="67"/>
      <c r="F157" s="67"/>
      <c r="G157" s="114"/>
      <c r="H157" s="25"/>
    </row>
    <row r="158" spans="2:8" s="115" customFormat="1" ht="15.75" x14ac:dyDescent="0.2">
      <c r="B158" s="91"/>
      <c r="C158" s="91"/>
      <c r="D158" s="67"/>
      <c r="E158" s="67"/>
      <c r="F158" s="67"/>
      <c r="G158" s="114"/>
      <c r="H158" s="25"/>
    </row>
    <row r="159" spans="2:8" s="115" customFormat="1" ht="15.75" x14ac:dyDescent="0.2">
      <c r="B159" s="91"/>
      <c r="C159" s="91"/>
      <c r="D159" s="67"/>
      <c r="E159" s="67"/>
      <c r="F159" s="67"/>
      <c r="G159" s="114"/>
      <c r="H159" s="25"/>
    </row>
    <row r="160" spans="2:8" s="115" customFormat="1" ht="15.75" x14ac:dyDescent="0.2">
      <c r="B160" s="91"/>
      <c r="C160" s="91"/>
      <c r="D160" s="67"/>
      <c r="E160" s="67"/>
      <c r="F160" s="67"/>
      <c r="G160" s="114"/>
      <c r="H160" s="25"/>
    </row>
    <row r="161" spans="2:8" s="115" customFormat="1" ht="15.75" x14ac:dyDescent="0.2">
      <c r="B161" s="91"/>
      <c r="C161" s="91"/>
      <c r="D161" s="67"/>
      <c r="E161" s="67"/>
      <c r="F161" s="67"/>
      <c r="G161" s="114"/>
      <c r="H161" s="25"/>
    </row>
    <row r="162" spans="2:8" s="115" customFormat="1" ht="15.75" x14ac:dyDescent="0.2">
      <c r="B162" s="91"/>
      <c r="C162" s="91"/>
      <c r="D162" s="67"/>
      <c r="E162" s="67"/>
      <c r="F162" s="67"/>
      <c r="G162" s="114"/>
      <c r="H162" s="25"/>
    </row>
    <row r="163" spans="2:8" s="115" customFormat="1" ht="15.75" x14ac:dyDescent="0.2">
      <c r="B163" s="91"/>
      <c r="C163" s="91"/>
      <c r="D163" s="67"/>
      <c r="E163" s="67"/>
      <c r="F163" s="67"/>
      <c r="G163" s="114"/>
      <c r="H163" s="25"/>
    </row>
    <row r="164" spans="2:8" s="115" customFormat="1" ht="15.75" x14ac:dyDescent="0.2">
      <c r="B164" s="91"/>
      <c r="C164" s="91"/>
      <c r="D164" s="67"/>
      <c r="E164" s="67"/>
      <c r="F164" s="67"/>
      <c r="G164" s="114"/>
      <c r="H164" s="25"/>
    </row>
    <row r="165" spans="2:8" s="115" customFormat="1" ht="15.75" x14ac:dyDescent="0.2">
      <c r="B165" s="91"/>
      <c r="C165" s="91"/>
      <c r="D165" s="67"/>
      <c r="E165" s="67"/>
      <c r="F165" s="67"/>
      <c r="G165" s="114"/>
      <c r="H165" s="25"/>
    </row>
    <row r="166" spans="2:8" s="115" customFormat="1" ht="15.75" x14ac:dyDescent="0.2">
      <c r="B166" s="91"/>
      <c r="C166" s="91"/>
      <c r="D166" s="67"/>
      <c r="E166" s="67"/>
      <c r="F166" s="67"/>
      <c r="G166" s="114"/>
      <c r="H166" s="25"/>
    </row>
    <row r="167" spans="2:8" s="115" customFormat="1" ht="15.75" x14ac:dyDescent="0.2">
      <c r="B167" s="91"/>
      <c r="C167" s="91"/>
      <c r="D167" s="67"/>
      <c r="E167" s="67"/>
      <c r="F167" s="67"/>
      <c r="G167" s="114"/>
      <c r="H167" s="25"/>
    </row>
    <row r="168" spans="2:8" s="115" customFormat="1" ht="15.75" x14ac:dyDescent="0.2">
      <c r="B168" s="91"/>
      <c r="C168" s="91"/>
      <c r="D168" s="67"/>
      <c r="E168" s="67"/>
      <c r="F168" s="67"/>
      <c r="G168" s="114"/>
      <c r="H168" s="25"/>
    </row>
    <row r="169" spans="2:8" s="115" customFormat="1" ht="15.75" x14ac:dyDescent="0.2">
      <c r="B169" s="91"/>
      <c r="C169" s="91"/>
      <c r="D169" s="67"/>
      <c r="E169" s="67"/>
      <c r="F169" s="67"/>
      <c r="G169" s="114"/>
      <c r="H169" s="25"/>
    </row>
    <row r="170" spans="2:8" s="115" customFormat="1" ht="15.75" x14ac:dyDescent="0.2">
      <c r="B170" s="91"/>
      <c r="C170" s="91"/>
      <c r="D170" s="67"/>
      <c r="E170" s="67"/>
      <c r="F170" s="67"/>
      <c r="G170" s="114"/>
      <c r="H170" s="25"/>
    </row>
    <row r="171" spans="2:8" s="115" customFormat="1" ht="15.75" x14ac:dyDescent="0.2">
      <c r="B171" s="91"/>
      <c r="C171" s="91"/>
      <c r="D171" s="67"/>
      <c r="E171" s="67"/>
      <c r="F171" s="67"/>
      <c r="G171" s="114"/>
      <c r="H171" s="25"/>
    </row>
    <row r="172" spans="2:8" s="115" customFormat="1" ht="15.75" x14ac:dyDescent="0.2">
      <c r="B172" s="91"/>
      <c r="C172" s="91"/>
      <c r="D172" s="67"/>
      <c r="E172" s="67"/>
      <c r="F172" s="67"/>
      <c r="G172" s="114"/>
      <c r="H172" s="25"/>
    </row>
    <row r="173" spans="2:8" s="115" customFormat="1" ht="15.75" x14ac:dyDescent="0.2">
      <c r="B173" s="91"/>
      <c r="C173" s="91"/>
      <c r="D173" s="67"/>
      <c r="E173" s="67"/>
      <c r="F173" s="67"/>
      <c r="G173" s="114"/>
      <c r="H173" s="25"/>
    </row>
    <row r="174" spans="2:8" s="115" customFormat="1" ht="15.75" x14ac:dyDescent="0.2">
      <c r="B174" s="91"/>
      <c r="C174" s="91"/>
      <c r="D174" s="67"/>
      <c r="E174" s="67"/>
      <c r="F174" s="67"/>
      <c r="G174" s="114"/>
      <c r="H174" s="25"/>
    </row>
    <row r="175" spans="2:8" s="115" customFormat="1" ht="15.75" x14ac:dyDescent="0.2">
      <c r="B175" s="91"/>
      <c r="C175" s="91"/>
      <c r="D175" s="67"/>
      <c r="E175" s="67"/>
      <c r="F175" s="67"/>
      <c r="G175" s="114"/>
      <c r="H175" s="25"/>
    </row>
    <row r="176" spans="2:8" s="115" customFormat="1" ht="15.75" x14ac:dyDescent="0.2">
      <c r="B176" s="91"/>
      <c r="C176" s="91"/>
      <c r="D176" s="67"/>
      <c r="E176" s="67"/>
      <c r="F176" s="67"/>
      <c r="G176" s="114"/>
      <c r="H176" s="25"/>
    </row>
    <row r="177" spans="2:8" s="115" customFormat="1" ht="15.75" x14ac:dyDescent="0.2">
      <c r="B177" s="91"/>
      <c r="C177" s="91"/>
      <c r="D177" s="67"/>
      <c r="E177" s="67"/>
      <c r="F177" s="67"/>
      <c r="G177" s="114"/>
      <c r="H177" s="25"/>
    </row>
    <row r="178" spans="2:8" s="115" customFormat="1" ht="15.75" x14ac:dyDescent="0.2">
      <c r="B178" s="111"/>
      <c r="C178" s="111"/>
      <c r="D178" s="112"/>
      <c r="E178" s="112"/>
      <c r="F178" s="112"/>
      <c r="G178" s="116"/>
      <c r="H178" s="25"/>
    </row>
    <row r="179" spans="2:8" s="115" customFormat="1" ht="15.75" x14ac:dyDescent="0.2">
      <c r="B179" s="111"/>
      <c r="C179" s="111"/>
      <c r="D179" s="112"/>
      <c r="E179" s="112"/>
      <c r="F179" s="112"/>
      <c r="G179" s="116"/>
      <c r="H179" s="25"/>
    </row>
    <row r="180" spans="2:8" s="115" customFormat="1" ht="15.75" x14ac:dyDescent="0.2">
      <c r="B180" s="111"/>
      <c r="C180" s="111"/>
      <c r="D180" s="112"/>
      <c r="E180" s="112"/>
      <c r="F180" s="112"/>
      <c r="G180" s="116"/>
      <c r="H180" s="25"/>
    </row>
    <row r="181" spans="2:8" s="115" customFormat="1" ht="15.75" x14ac:dyDescent="0.2">
      <c r="B181" s="111"/>
      <c r="C181" s="111"/>
      <c r="D181" s="112"/>
      <c r="E181" s="112"/>
      <c r="F181" s="112"/>
      <c r="G181" s="116"/>
      <c r="H181" s="25"/>
    </row>
    <row r="182" spans="2:8" s="115" customFormat="1" ht="15.75" x14ac:dyDescent="0.2">
      <c r="B182" s="111"/>
      <c r="C182" s="111"/>
      <c r="D182" s="112"/>
      <c r="E182" s="112"/>
      <c r="F182" s="112"/>
      <c r="G182" s="116"/>
      <c r="H182" s="25"/>
    </row>
    <row r="183" spans="2:8" s="115" customFormat="1" ht="15.75" x14ac:dyDescent="0.2">
      <c r="B183" s="111"/>
      <c r="C183" s="111"/>
      <c r="D183" s="112"/>
      <c r="E183" s="112"/>
      <c r="F183" s="112"/>
      <c r="G183" s="116"/>
      <c r="H183" s="25"/>
    </row>
    <row r="184" spans="2:8" s="115" customFormat="1" ht="15.75" x14ac:dyDescent="0.2">
      <c r="B184" s="111"/>
      <c r="C184" s="111"/>
      <c r="D184" s="112"/>
      <c r="E184" s="112"/>
      <c r="F184" s="112"/>
      <c r="G184" s="116"/>
      <c r="H184" s="25"/>
    </row>
    <row r="185" spans="2:8" s="115" customFormat="1" ht="15.75" x14ac:dyDescent="0.2">
      <c r="B185" s="111"/>
      <c r="C185" s="111"/>
      <c r="D185" s="112"/>
      <c r="E185" s="112"/>
      <c r="F185" s="112"/>
      <c r="G185" s="116"/>
      <c r="H185" s="25"/>
    </row>
    <row r="186" spans="2:8" s="115" customFormat="1" ht="15.75" x14ac:dyDescent="0.2">
      <c r="B186" s="111"/>
      <c r="C186" s="111"/>
      <c r="D186" s="112"/>
      <c r="E186" s="112"/>
      <c r="F186" s="112"/>
      <c r="G186" s="116"/>
      <c r="H186" s="25"/>
    </row>
    <row r="187" spans="2:8" s="115" customFormat="1" ht="15.75" x14ac:dyDescent="0.2">
      <c r="B187" s="111"/>
      <c r="C187" s="111"/>
      <c r="D187" s="112"/>
      <c r="E187" s="112"/>
      <c r="F187" s="112"/>
      <c r="G187" s="116"/>
      <c r="H187" s="25"/>
    </row>
    <row r="188" spans="2:8" s="115" customFormat="1" ht="15.75" x14ac:dyDescent="0.2">
      <c r="B188" s="111"/>
      <c r="C188" s="111"/>
      <c r="D188" s="112"/>
      <c r="E188" s="112"/>
      <c r="F188" s="112"/>
      <c r="G188" s="116"/>
      <c r="H188" s="25"/>
    </row>
    <row r="189" spans="2:8" s="115" customFormat="1" ht="15.75" x14ac:dyDescent="0.2">
      <c r="B189" s="111"/>
      <c r="C189" s="111"/>
      <c r="D189" s="112"/>
      <c r="E189" s="112"/>
      <c r="F189" s="112"/>
      <c r="G189" s="116"/>
      <c r="H189" s="25"/>
    </row>
    <row r="190" spans="2:8" s="115" customFormat="1" ht="15.75" x14ac:dyDescent="0.2">
      <c r="B190" s="111"/>
      <c r="C190" s="111"/>
      <c r="D190" s="112"/>
      <c r="E190" s="112"/>
      <c r="F190" s="112"/>
      <c r="G190" s="116"/>
      <c r="H190" s="25"/>
    </row>
    <row r="191" spans="2:8" s="115" customFormat="1" ht="15.75" x14ac:dyDescent="0.2">
      <c r="B191" s="111"/>
      <c r="C191" s="111"/>
      <c r="D191" s="112"/>
      <c r="E191" s="112"/>
      <c r="F191" s="112"/>
      <c r="G191" s="116"/>
      <c r="H191" s="25"/>
    </row>
    <row r="192" spans="2:8" s="115" customFormat="1" ht="15.75" x14ac:dyDescent="0.2">
      <c r="B192" s="111"/>
      <c r="C192" s="111"/>
      <c r="D192" s="112"/>
      <c r="E192" s="112"/>
      <c r="F192" s="112"/>
      <c r="G192" s="116"/>
      <c r="H192" s="25"/>
    </row>
    <row r="193" spans="2:8" s="115" customFormat="1" ht="15.75" x14ac:dyDescent="0.2">
      <c r="B193" s="111"/>
      <c r="C193" s="111"/>
      <c r="D193" s="112"/>
      <c r="E193" s="112"/>
      <c r="F193" s="112"/>
      <c r="G193" s="116"/>
      <c r="H193" s="25"/>
    </row>
    <row r="194" spans="2:8" s="115" customFormat="1" ht="15.75" x14ac:dyDescent="0.2">
      <c r="B194" s="111"/>
      <c r="C194" s="111"/>
      <c r="D194" s="112"/>
      <c r="E194" s="112"/>
      <c r="F194" s="112"/>
      <c r="G194" s="116"/>
      <c r="H194" s="25"/>
    </row>
    <row r="195" spans="2:8" s="115" customFormat="1" ht="15.75" x14ac:dyDescent="0.2">
      <c r="B195" s="111"/>
      <c r="C195" s="111"/>
      <c r="D195" s="112"/>
      <c r="E195" s="112"/>
      <c r="F195" s="112"/>
      <c r="G195" s="116"/>
      <c r="H195" s="25"/>
    </row>
    <row r="196" spans="2:8" s="115" customFormat="1" ht="15.75" x14ac:dyDescent="0.2">
      <c r="B196" s="111"/>
      <c r="C196" s="111"/>
      <c r="D196" s="112"/>
      <c r="E196" s="112"/>
      <c r="F196" s="112"/>
      <c r="G196" s="116"/>
      <c r="H196" s="25"/>
    </row>
    <row r="197" spans="2:8" s="115" customFormat="1" ht="15.75" x14ac:dyDescent="0.2">
      <c r="B197" s="111"/>
      <c r="C197" s="111"/>
      <c r="D197" s="112"/>
      <c r="E197" s="112"/>
      <c r="F197" s="112"/>
      <c r="G197" s="116"/>
      <c r="H197" s="25"/>
    </row>
    <row r="198" spans="2:8" s="115" customFormat="1" ht="15.75" x14ac:dyDescent="0.2">
      <c r="B198" s="111"/>
      <c r="C198" s="111"/>
      <c r="D198" s="112"/>
      <c r="E198" s="112"/>
      <c r="F198" s="112"/>
      <c r="G198" s="116"/>
      <c r="H198" s="25"/>
    </row>
    <row r="199" spans="2:8" s="115" customFormat="1" ht="15.75" x14ac:dyDescent="0.2">
      <c r="B199" s="111"/>
      <c r="C199" s="111"/>
      <c r="D199" s="112"/>
      <c r="E199" s="112"/>
      <c r="F199" s="112"/>
      <c r="G199" s="116"/>
      <c r="H199" s="25"/>
    </row>
    <row r="200" spans="2:8" s="115" customFormat="1" ht="15.75" x14ac:dyDescent="0.2">
      <c r="B200" s="111"/>
      <c r="C200" s="111"/>
      <c r="D200" s="112"/>
      <c r="E200" s="112"/>
      <c r="F200" s="112"/>
      <c r="G200" s="116"/>
      <c r="H200" s="25"/>
    </row>
    <row r="201" spans="2:8" s="115" customFormat="1" ht="15.75" x14ac:dyDescent="0.2">
      <c r="B201" s="111"/>
      <c r="C201" s="111"/>
      <c r="D201" s="112"/>
      <c r="E201" s="112"/>
      <c r="F201" s="112"/>
      <c r="G201" s="116"/>
      <c r="H201" s="25"/>
    </row>
    <row r="202" spans="2:8" s="115" customFormat="1" ht="15.75" x14ac:dyDescent="0.2">
      <c r="B202" s="111"/>
      <c r="C202" s="111"/>
      <c r="D202" s="112"/>
      <c r="E202" s="112"/>
      <c r="F202" s="112"/>
      <c r="G202" s="116"/>
      <c r="H202" s="25"/>
    </row>
    <row r="203" spans="2:8" s="115" customFormat="1" ht="15.75" x14ac:dyDescent="0.2">
      <c r="B203" s="111"/>
      <c r="C203" s="111"/>
      <c r="D203" s="112"/>
      <c r="E203" s="112"/>
      <c r="F203" s="112"/>
      <c r="G203" s="116"/>
      <c r="H203" s="25"/>
    </row>
    <row r="204" spans="2:8" s="115" customFormat="1" ht="15.75" x14ac:dyDescent="0.2">
      <c r="B204" s="111"/>
      <c r="C204" s="111"/>
      <c r="D204" s="112"/>
      <c r="E204" s="112"/>
      <c r="F204" s="112"/>
      <c r="G204" s="116"/>
      <c r="H204" s="25"/>
    </row>
    <row r="205" spans="2:8" s="115" customFormat="1" ht="15.75" x14ac:dyDescent="0.2">
      <c r="B205" s="111"/>
      <c r="C205" s="111"/>
      <c r="D205" s="112"/>
      <c r="E205" s="112"/>
      <c r="F205" s="112"/>
      <c r="G205" s="116"/>
      <c r="H205" s="25"/>
    </row>
    <row r="206" spans="2:8" s="115" customFormat="1" ht="15.75" x14ac:dyDescent="0.2">
      <c r="B206" s="111"/>
      <c r="C206" s="111"/>
      <c r="D206" s="112"/>
      <c r="E206" s="112"/>
      <c r="F206" s="112"/>
      <c r="G206" s="116"/>
      <c r="H206" s="25"/>
    </row>
    <row r="207" spans="2:8" s="115" customFormat="1" ht="15.75" x14ac:dyDescent="0.2">
      <c r="B207" s="111"/>
      <c r="C207" s="112"/>
      <c r="D207" s="112"/>
      <c r="E207" s="112"/>
      <c r="F207" s="112"/>
      <c r="G207" s="116"/>
      <c r="H207" s="25"/>
    </row>
    <row r="208" spans="2:8" s="115" customFormat="1" ht="15.75" x14ac:dyDescent="0.2">
      <c r="B208" s="111"/>
      <c r="C208" s="112"/>
      <c r="D208" s="112"/>
      <c r="E208" s="112"/>
      <c r="F208" s="112"/>
      <c r="G208" s="116"/>
      <c r="H208" s="25"/>
    </row>
    <row r="209" spans="2:8" s="115" customFormat="1" ht="15.75" x14ac:dyDescent="0.2">
      <c r="B209" s="111"/>
      <c r="C209" s="112"/>
      <c r="D209" s="112"/>
      <c r="E209" s="112"/>
      <c r="F209" s="112"/>
      <c r="G209" s="116"/>
      <c r="H209" s="25"/>
    </row>
    <row r="210" spans="2:8" s="115" customFormat="1" ht="15.75" x14ac:dyDescent="0.2">
      <c r="B210" s="111"/>
      <c r="C210" s="112"/>
      <c r="D210" s="112"/>
      <c r="E210" s="112"/>
      <c r="F210" s="112"/>
      <c r="G210" s="116"/>
      <c r="H210" s="25"/>
    </row>
    <row r="211" spans="2:8" s="115" customFormat="1" ht="15.75" x14ac:dyDescent="0.2">
      <c r="B211" s="111"/>
      <c r="C211" s="112"/>
      <c r="D211" s="112"/>
      <c r="E211" s="112"/>
      <c r="F211" s="112"/>
      <c r="G211" s="116"/>
      <c r="H211" s="25"/>
    </row>
    <row r="212" spans="2:8" s="115" customFormat="1" ht="15.75" x14ac:dyDescent="0.2">
      <c r="B212" s="111"/>
      <c r="C212" s="112"/>
      <c r="D212" s="112"/>
      <c r="E212" s="112"/>
      <c r="F212" s="112"/>
      <c r="G212" s="116"/>
      <c r="H212" s="25"/>
    </row>
    <row r="213" spans="2:8" s="115" customFormat="1" ht="15.75" x14ac:dyDescent="0.2">
      <c r="B213" s="111"/>
      <c r="C213" s="112"/>
      <c r="D213" s="112"/>
      <c r="E213" s="112"/>
      <c r="F213" s="112"/>
      <c r="G213" s="116"/>
      <c r="H213" s="25"/>
    </row>
    <row r="214" spans="2:8" s="115" customFormat="1" ht="15.75" x14ac:dyDescent="0.2">
      <c r="B214" s="111"/>
      <c r="C214" s="112"/>
      <c r="D214" s="112"/>
      <c r="E214" s="112"/>
      <c r="F214" s="112"/>
      <c r="G214" s="116"/>
      <c r="H214" s="25"/>
    </row>
    <row r="215" spans="2:8" s="115" customFormat="1" ht="15.75" x14ac:dyDescent="0.2">
      <c r="B215" s="111"/>
      <c r="C215" s="112"/>
      <c r="D215" s="112"/>
      <c r="E215" s="112"/>
      <c r="F215" s="112"/>
      <c r="G215" s="116"/>
      <c r="H215" s="25"/>
    </row>
    <row r="216" spans="2:8" s="115" customFormat="1" ht="15.75" x14ac:dyDescent="0.2">
      <c r="B216" s="111"/>
      <c r="C216" s="112"/>
      <c r="D216" s="112"/>
      <c r="E216" s="112"/>
      <c r="F216" s="112"/>
      <c r="G216" s="116"/>
      <c r="H216" s="25"/>
    </row>
    <row r="217" spans="2:8" s="115" customFormat="1" ht="15.75" x14ac:dyDescent="0.2">
      <c r="B217" s="111"/>
      <c r="C217" s="112"/>
      <c r="D217" s="112"/>
      <c r="E217" s="112"/>
      <c r="F217" s="112"/>
      <c r="G217" s="116"/>
      <c r="H217" s="25"/>
    </row>
    <row r="218" spans="2:8" s="115" customFormat="1" ht="15.75" x14ac:dyDescent="0.2">
      <c r="B218" s="111"/>
      <c r="C218" s="112"/>
      <c r="D218" s="112"/>
      <c r="E218" s="112"/>
      <c r="F218" s="112"/>
      <c r="G218" s="116"/>
      <c r="H218" s="25"/>
    </row>
    <row r="219" spans="2:8" s="115" customFormat="1" ht="15.75" x14ac:dyDescent="0.2">
      <c r="B219" s="111"/>
      <c r="C219" s="112"/>
      <c r="D219" s="112"/>
      <c r="E219" s="112"/>
      <c r="F219" s="112"/>
      <c r="G219" s="116"/>
      <c r="H219" s="25"/>
    </row>
    <row r="220" spans="2:8" s="115" customFormat="1" ht="15.75" x14ac:dyDescent="0.2">
      <c r="B220" s="111"/>
      <c r="C220" s="112"/>
      <c r="D220" s="112"/>
      <c r="E220" s="112"/>
      <c r="F220" s="112"/>
      <c r="G220" s="116"/>
      <c r="H220" s="25"/>
    </row>
    <row r="221" spans="2:8" s="115" customFormat="1" ht="15.75" x14ac:dyDescent="0.2">
      <c r="B221" s="111"/>
      <c r="C221" s="112"/>
      <c r="D221" s="112"/>
      <c r="E221" s="112"/>
      <c r="F221" s="112"/>
      <c r="G221" s="116"/>
      <c r="H221" s="25"/>
    </row>
    <row r="222" spans="2:8" s="115" customFormat="1" ht="15.75" x14ac:dyDescent="0.2">
      <c r="B222" s="111"/>
      <c r="C222" s="112"/>
      <c r="D222" s="112"/>
      <c r="E222" s="112"/>
      <c r="F222" s="112"/>
      <c r="G222" s="116"/>
      <c r="H222" s="25"/>
    </row>
    <row r="223" spans="2:8" s="115" customFormat="1" ht="15.75" x14ac:dyDescent="0.2">
      <c r="B223" s="111"/>
      <c r="C223" s="112"/>
      <c r="D223" s="112"/>
      <c r="E223" s="112"/>
      <c r="F223" s="112"/>
      <c r="G223" s="116"/>
      <c r="H223" s="25"/>
    </row>
    <row r="224" spans="2:8" s="115" customFormat="1" ht="15.75" x14ac:dyDescent="0.2">
      <c r="B224" s="111"/>
      <c r="C224" s="112"/>
      <c r="D224" s="112"/>
      <c r="E224" s="112"/>
      <c r="F224" s="112"/>
      <c r="G224" s="116"/>
      <c r="H224" s="25"/>
    </row>
    <row r="225" spans="2:8" s="115" customFormat="1" ht="15.75" x14ac:dyDescent="0.2">
      <c r="B225" s="111"/>
      <c r="C225" s="112"/>
      <c r="D225" s="112"/>
      <c r="E225" s="112"/>
      <c r="F225" s="112"/>
      <c r="G225" s="116"/>
      <c r="H225" s="25"/>
    </row>
    <row r="226" spans="2:8" s="115" customFormat="1" ht="15.75" x14ac:dyDescent="0.2">
      <c r="B226" s="111"/>
      <c r="C226" s="112"/>
      <c r="D226" s="112"/>
      <c r="E226" s="112"/>
      <c r="F226" s="112"/>
      <c r="G226" s="116"/>
      <c r="H226" s="25"/>
    </row>
    <row r="227" spans="2:8" s="115" customFormat="1" ht="15.75" x14ac:dyDescent="0.2">
      <c r="B227" s="111"/>
      <c r="C227" s="112"/>
      <c r="D227" s="112"/>
      <c r="E227" s="112"/>
      <c r="F227" s="112"/>
      <c r="G227" s="116"/>
      <c r="H227" s="25"/>
    </row>
    <row r="228" spans="2:8" s="115" customFormat="1" ht="15.75" x14ac:dyDescent="0.2">
      <c r="B228" s="111"/>
      <c r="C228" s="112"/>
      <c r="D228" s="112"/>
      <c r="E228" s="112"/>
      <c r="F228" s="112"/>
      <c r="G228" s="116"/>
      <c r="H228" s="25"/>
    </row>
    <row r="229" spans="2:8" s="115" customFormat="1" ht="15.75" x14ac:dyDescent="0.2">
      <c r="B229" s="111"/>
      <c r="C229" s="112"/>
      <c r="D229" s="112"/>
      <c r="E229" s="112"/>
      <c r="F229" s="112"/>
      <c r="G229" s="116"/>
      <c r="H229" s="25"/>
    </row>
    <row r="230" spans="2:8" s="115" customFormat="1" ht="15.75" x14ac:dyDescent="0.2">
      <c r="B230" s="111"/>
      <c r="C230" s="112"/>
      <c r="D230" s="112"/>
      <c r="E230" s="112"/>
      <c r="F230" s="112"/>
      <c r="G230" s="116"/>
      <c r="H230" s="25"/>
    </row>
    <row r="231" spans="2:8" s="115" customFormat="1" ht="15.75" x14ac:dyDescent="0.2">
      <c r="B231" s="111"/>
      <c r="C231" s="112"/>
      <c r="D231" s="112"/>
      <c r="E231" s="112"/>
      <c r="F231" s="112"/>
      <c r="G231" s="116"/>
      <c r="H231" s="25"/>
    </row>
    <row r="232" spans="2:8" s="115" customFormat="1" ht="15.75" x14ac:dyDescent="0.2">
      <c r="B232" s="111"/>
      <c r="C232" s="112"/>
      <c r="D232" s="112"/>
      <c r="E232" s="112"/>
      <c r="F232" s="112"/>
      <c r="G232" s="116"/>
      <c r="H232" s="25"/>
    </row>
    <row r="233" spans="2:8" s="115" customFormat="1" ht="15.75" x14ac:dyDescent="0.2">
      <c r="B233" s="111"/>
      <c r="C233" s="112"/>
      <c r="D233" s="112"/>
      <c r="E233" s="112"/>
      <c r="F233" s="112"/>
      <c r="G233" s="116"/>
      <c r="H233" s="25"/>
    </row>
    <row r="234" spans="2:8" s="115" customFormat="1" ht="15.75" x14ac:dyDescent="0.2">
      <c r="B234" s="111"/>
      <c r="C234" s="112"/>
      <c r="D234" s="112"/>
      <c r="E234" s="112"/>
      <c r="F234" s="112"/>
      <c r="G234" s="116"/>
      <c r="H234" s="25"/>
    </row>
    <row r="235" spans="2:8" s="115" customFormat="1" ht="15.75" x14ac:dyDescent="0.2">
      <c r="B235" s="111"/>
      <c r="C235" s="112"/>
      <c r="D235" s="112"/>
      <c r="E235" s="112"/>
      <c r="F235" s="112"/>
      <c r="G235" s="116"/>
      <c r="H235" s="25"/>
    </row>
    <row r="236" spans="2:8" s="115" customFormat="1" ht="15.75" x14ac:dyDescent="0.2">
      <c r="B236" s="111"/>
      <c r="C236" s="112"/>
      <c r="D236" s="112"/>
      <c r="E236" s="112"/>
      <c r="F236" s="112"/>
      <c r="G236" s="116"/>
      <c r="H236" s="25"/>
    </row>
    <row r="237" spans="2:8" s="115" customFormat="1" ht="15.75" x14ac:dyDescent="0.2">
      <c r="B237" s="111"/>
      <c r="C237" s="112"/>
      <c r="D237" s="112"/>
      <c r="E237" s="112"/>
      <c r="F237" s="112"/>
      <c r="G237" s="116"/>
      <c r="H237" s="25"/>
    </row>
    <row r="238" spans="2:8" s="115" customFormat="1" ht="15.75" x14ac:dyDescent="0.2">
      <c r="B238" s="111"/>
      <c r="C238" s="112"/>
      <c r="D238" s="112"/>
      <c r="E238" s="112"/>
      <c r="F238" s="112"/>
      <c r="G238" s="116"/>
      <c r="H238" s="25"/>
    </row>
    <row r="239" spans="2:8" s="115" customFormat="1" ht="15.75" x14ac:dyDescent="0.2">
      <c r="B239" s="111"/>
      <c r="C239" s="112"/>
      <c r="D239" s="112"/>
      <c r="E239" s="112"/>
      <c r="F239" s="112"/>
      <c r="G239" s="116"/>
      <c r="H239" s="25"/>
    </row>
    <row r="240" spans="2:8" s="115" customFormat="1" ht="15.75" x14ac:dyDescent="0.2">
      <c r="B240" s="111"/>
      <c r="C240" s="112"/>
      <c r="D240" s="112"/>
      <c r="E240" s="112"/>
      <c r="F240" s="112"/>
      <c r="G240" s="116"/>
      <c r="H240" s="25"/>
    </row>
    <row r="241" spans="2:8" s="115" customFormat="1" ht="15.75" x14ac:dyDescent="0.2">
      <c r="B241" s="111"/>
      <c r="C241" s="112"/>
      <c r="D241" s="112"/>
      <c r="E241" s="112"/>
      <c r="F241" s="112"/>
      <c r="G241" s="116"/>
      <c r="H241" s="25"/>
    </row>
    <row r="242" spans="2:8" s="115" customFormat="1" ht="15.75" x14ac:dyDescent="0.2">
      <c r="B242" s="111"/>
      <c r="C242" s="112"/>
      <c r="D242" s="112"/>
      <c r="E242" s="112"/>
      <c r="F242" s="112"/>
      <c r="G242" s="116"/>
      <c r="H242" s="25"/>
    </row>
    <row r="243" spans="2:8" s="115" customFormat="1" ht="15.75" x14ac:dyDescent="0.2">
      <c r="B243" s="111"/>
      <c r="C243" s="112"/>
      <c r="D243" s="112"/>
      <c r="E243" s="112"/>
      <c r="F243" s="112"/>
      <c r="G243" s="116"/>
      <c r="H243" s="25"/>
    </row>
    <row r="244" spans="2:8" s="115" customFormat="1" ht="15.75" x14ac:dyDescent="0.2">
      <c r="B244" s="111"/>
      <c r="C244" s="112"/>
      <c r="D244" s="112"/>
      <c r="E244" s="112"/>
      <c r="F244" s="112"/>
      <c r="G244" s="116"/>
      <c r="H244" s="25"/>
    </row>
    <row r="245" spans="2:8" s="115" customFormat="1" ht="15.75" x14ac:dyDescent="0.2">
      <c r="B245" s="111"/>
      <c r="C245" s="112"/>
      <c r="D245" s="112"/>
      <c r="E245" s="112"/>
      <c r="F245" s="112"/>
      <c r="G245" s="116"/>
      <c r="H245" s="25"/>
    </row>
    <row r="246" spans="2:8" s="115" customFormat="1" ht="15.75" x14ac:dyDescent="0.2">
      <c r="B246" s="111"/>
      <c r="C246" s="112"/>
      <c r="D246" s="112"/>
      <c r="E246" s="112"/>
      <c r="F246" s="112"/>
      <c r="G246" s="116"/>
      <c r="H246" s="25"/>
    </row>
    <row r="247" spans="2:8" s="115" customFormat="1" ht="15.75" x14ac:dyDescent="0.2">
      <c r="B247" s="111"/>
      <c r="C247" s="112"/>
      <c r="D247" s="112"/>
      <c r="E247" s="112"/>
      <c r="F247" s="112"/>
      <c r="G247" s="116"/>
      <c r="H247" s="25"/>
    </row>
    <row r="248" spans="2:8" s="115" customFormat="1" ht="15.75" x14ac:dyDescent="0.2">
      <c r="B248" s="111"/>
      <c r="C248" s="112"/>
      <c r="D248" s="112"/>
      <c r="E248" s="112"/>
      <c r="F248" s="112"/>
      <c r="G248" s="116"/>
      <c r="H248" s="25"/>
    </row>
    <row r="249" spans="2:8" s="115" customFormat="1" ht="15.75" x14ac:dyDescent="0.2">
      <c r="B249" s="111"/>
      <c r="C249" s="112"/>
      <c r="D249" s="112"/>
      <c r="E249" s="112"/>
      <c r="F249" s="112"/>
      <c r="G249" s="116"/>
      <c r="H249" s="25"/>
    </row>
    <row r="250" spans="2:8" s="115" customFormat="1" ht="15.75" x14ac:dyDescent="0.2">
      <c r="B250" s="111"/>
      <c r="C250" s="112"/>
      <c r="D250" s="112"/>
      <c r="E250" s="112"/>
      <c r="F250" s="112"/>
      <c r="G250" s="116"/>
      <c r="H250" s="25"/>
    </row>
    <row r="251" spans="2:8" s="115" customFormat="1" ht="15.75" x14ac:dyDescent="0.2">
      <c r="B251" s="111"/>
      <c r="C251" s="112"/>
      <c r="D251" s="112"/>
      <c r="E251" s="112"/>
      <c r="F251" s="112"/>
      <c r="G251" s="116"/>
      <c r="H251" s="25"/>
    </row>
    <row r="252" spans="2:8" s="115" customFormat="1" ht="15.75" x14ac:dyDescent="0.2">
      <c r="B252" s="111"/>
      <c r="C252" s="112"/>
      <c r="D252" s="112"/>
      <c r="E252" s="112"/>
      <c r="F252" s="112"/>
      <c r="G252" s="116"/>
      <c r="H252" s="25"/>
    </row>
    <row r="253" spans="2:8" s="115" customFormat="1" ht="15.75" x14ac:dyDescent="0.2">
      <c r="B253" s="111"/>
      <c r="C253" s="112"/>
      <c r="D253" s="112"/>
      <c r="E253" s="112"/>
      <c r="F253" s="112"/>
      <c r="G253" s="116"/>
      <c r="H253" s="25"/>
    </row>
    <row r="254" spans="2:8" s="115" customFormat="1" ht="15.75" x14ac:dyDescent="0.2">
      <c r="B254" s="111"/>
      <c r="C254" s="112"/>
      <c r="D254" s="112"/>
      <c r="E254" s="112"/>
      <c r="F254" s="112"/>
      <c r="G254" s="116"/>
      <c r="H254" s="25"/>
    </row>
    <row r="255" spans="2:8" s="115" customFormat="1" ht="15.75" x14ac:dyDescent="0.2">
      <c r="B255" s="111"/>
      <c r="C255" s="112"/>
      <c r="D255" s="112"/>
      <c r="E255" s="112"/>
      <c r="F255" s="112"/>
      <c r="G255" s="116"/>
      <c r="H255" s="25"/>
    </row>
    <row r="256" spans="2:8" s="115" customFormat="1" ht="15.75" x14ac:dyDescent="0.2">
      <c r="B256" s="111"/>
      <c r="C256" s="112"/>
      <c r="D256" s="112"/>
      <c r="E256" s="112"/>
      <c r="F256" s="112"/>
      <c r="G256" s="116"/>
      <c r="H256" s="25"/>
    </row>
    <row r="257" spans="2:8" s="115" customFormat="1" ht="15.75" x14ac:dyDescent="0.2">
      <c r="B257" s="111"/>
      <c r="C257" s="112"/>
      <c r="D257" s="112"/>
      <c r="E257" s="112"/>
      <c r="F257" s="112"/>
      <c r="G257" s="116"/>
      <c r="H257" s="25"/>
    </row>
    <row r="258" spans="2:8" s="115" customFormat="1" ht="15.75" x14ac:dyDescent="0.2">
      <c r="B258" s="111"/>
      <c r="C258" s="112"/>
      <c r="D258" s="112"/>
      <c r="E258" s="112"/>
      <c r="F258" s="112"/>
      <c r="G258" s="116"/>
      <c r="H258" s="25"/>
    </row>
    <row r="259" spans="2:8" s="115" customFormat="1" ht="15.75" x14ac:dyDescent="0.2">
      <c r="B259" s="111"/>
      <c r="C259" s="112"/>
      <c r="D259" s="112"/>
      <c r="E259" s="112"/>
      <c r="F259" s="112"/>
      <c r="G259" s="116"/>
      <c r="H259" s="25"/>
    </row>
    <row r="260" spans="2:8" s="115" customFormat="1" ht="15.75" x14ac:dyDescent="0.2">
      <c r="B260" s="111"/>
      <c r="C260" s="112"/>
      <c r="D260" s="112"/>
      <c r="E260" s="112"/>
      <c r="F260" s="112"/>
      <c r="G260" s="116"/>
      <c r="H260" s="25"/>
    </row>
    <row r="261" spans="2:8" s="115" customFormat="1" ht="15.75" x14ac:dyDescent="0.2">
      <c r="B261" s="111"/>
      <c r="C261" s="112"/>
      <c r="D261" s="112"/>
      <c r="E261" s="112"/>
      <c r="F261" s="112"/>
      <c r="G261" s="116"/>
      <c r="H261" s="25"/>
    </row>
    <row r="262" spans="2:8" s="115" customFormat="1" ht="15.75" x14ac:dyDescent="0.2">
      <c r="B262" s="111"/>
      <c r="C262" s="112"/>
      <c r="D262" s="112"/>
      <c r="E262" s="112"/>
      <c r="F262" s="112"/>
      <c r="G262" s="116"/>
      <c r="H262" s="25"/>
    </row>
    <row r="263" spans="2:8" s="115" customFormat="1" ht="15.75" x14ac:dyDescent="0.2">
      <c r="B263" s="111"/>
      <c r="C263" s="112"/>
      <c r="D263" s="112"/>
      <c r="E263" s="112"/>
      <c r="F263" s="112"/>
      <c r="G263" s="116"/>
      <c r="H263" s="25"/>
    </row>
    <row r="264" spans="2:8" s="115" customFormat="1" ht="15.75" x14ac:dyDescent="0.2">
      <c r="B264" s="111"/>
      <c r="C264" s="112"/>
      <c r="D264" s="112"/>
      <c r="E264" s="112"/>
      <c r="F264" s="112"/>
      <c r="G264" s="116"/>
      <c r="H264" s="25"/>
    </row>
    <row r="265" spans="2:8" s="115" customFormat="1" ht="15.75" x14ac:dyDescent="0.2">
      <c r="B265" s="111"/>
      <c r="C265" s="112"/>
      <c r="D265" s="112"/>
      <c r="E265" s="112"/>
      <c r="F265" s="112"/>
      <c r="G265" s="116"/>
      <c r="H265" s="25"/>
    </row>
    <row r="266" spans="2:8" s="115" customFormat="1" ht="15.75" x14ac:dyDescent="0.2">
      <c r="B266" s="111"/>
      <c r="C266" s="112"/>
      <c r="D266" s="112"/>
      <c r="E266" s="112"/>
      <c r="F266" s="112"/>
      <c r="G266" s="116"/>
      <c r="H266" s="25"/>
    </row>
    <row r="267" spans="2:8" s="115" customFormat="1" ht="15.75" x14ac:dyDescent="0.2">
      <c r="B267" s="111"/>
      <c r="C267" s="112"/>
      <c r="D267" s="112"/>
      <c r="E267" s="112"/>
      <c r="F267" s="112"/>
      <c r="G267" s="116"/>
      <c r="H267" s="25"/>
    </row>
    <row r="268" spans="2:8" s="115" customFormat="1" ht="15.75" x14ac:dyDescent="0.2">
      <c r="B268" s="111"/>
      <c r="C268" s="112"/>
      <c r="D268" s="112"/>
      <c r="E268" s="112"/>
      <c r="F268" s="112"/>
      <c r="G268" s="116"/>
      <c r="H268" s="25"/>
    </row>
    <row r="269" spans="2:8" s="115" customFormat="1" ht="15.75" x14ac:dyDescent="0.2">
      <c r="B269" s="111"/>
      <c r="C269" s="112"/>
      <c r="D269" s="112"/>
      <c r="E269" s="112"/>
      <c r="F269" s="112"/>
      <c r="G269" s="116"/>
      <c r="H269" s="25"/>
    </row>
    <row r="270" spans="2:8" s="115" customFormat="1" ht="15.75" x14ac:dyDescent="0.2">
      <c r="B270" s="111"/>
      <c r="C270" s="112"/>
      <c r="D270" s="112"/>
      <c r="E270" s="112"/>
      <c r="F270" s="112"/>
      <c r="G270" s="116"/>
      <c r="H270" s="25"/>
    </row>
    <row r="271" spans="2:8" s="115" customFormat="1" ht="15.75" x14ac:dyDescent="0.2">
      <c r="B271" s="111"/>
      <c r="C271" s="112"/>
      <c r="D271" s="112"/>
      <c r="E271" s="112"/>
      <c r="F271" s="112"/>
      <c r="G271" s="116"/>
      <c r="H271" s="25"/>
    </row>
    <row r="272" spans="2:8" s="115" customFormat="1" ht="15.75" x14ac:dyDescent="0.2">
      <c r="B272" s="111"/>
      <c r="C272" s="112"/>
      <c r="D272" s="112"/>
      <c r="E272" s="112"/>
      <c r="F272" s="112"/>
      <c r="G272" s="116"/>
      <c r="H272" s="25"/>
    </row>
    <row r="273" spans="2:8" s="115" customFormat="1" ht="15.75" x14ac:dyDescent="0.2">
      <c r="B273" s="111"/>
      <c r="C273" s="112"/>
      <c r="D273" s="112"/>
      <c r="E273" s="112"/>
      <c r="F273" s="112"/>
      <c r="G273" s="116"/>
      <c r="H273" s="25"/>
    </row>
    <row r="274" spans="2:8" s="115" customFormat="1" ht="15.75" x14ac:dyDescent="0.2">
      <c r="B274" s="111"/>
      <c r="C274" s="112"/>
      <c r="D274" s="112"/>
      <c r="E274" s="112"/>
      <c r="F274" s="112"/>
      <c r="G274" s="116"/>
      <c r="H274" s="25"/>
    </row>
    <row r="275" spans="2:8" s="115" customFormat="1" ht="15.75" x14ac:dyDescent="0.2">
      <c r="B275" s="111"/>
      <c r="C275" s="112"/>
      <c r="D275" s="112"/>
      <c r="E275" s="112"/>
      <c r="F275" s="112"/>
      <c r="G275" s="116"/>
      <c r="H275" s="25"/>
    </row>
    <row r="276" spans="2:8" s="115" customFormat="1" ht="15.75" x14ac:dyDescent="0.2">
      <c r="B276" s="111"/>
      <c r="C276" s="112"/>
      <c r="D276" s="112"/>
      <c r="E276" s="112"/>
      <c r="F276" s="112"/>
      <c r="G276" s="116"/>
      <c r="H276" s="25"/>
    </row>
    <row r="277" spans="2:8" s="115" customFormat="1" ht="15.75" x14ac:dyDescent="0.2">
      <c r="B277" s="111"/>
      <c r="C277" s="112"/>
      <c r="D277" s="112"/>
      <c r="E277" s="112"/>
      <c r="F277" s="112"/>
      <c r="G277" s="116"/>
      <c r="H277" s="25"/>
    </row>
    <row r="278" spans="2:8" s="115" customFormat="1" ht="15.75" x14ac:dyDescent="0.2">
      <c r="B278" s="111"/>
      <c r="C278" s="112"/>
      <c r="D278" s="112"/>
      <c r="E278" s="112"/>
      <c r="F278" s="112"/>
      <c r="G278" s="116"/>
      <c r="H278" s="25"/>
    </row>
    <row r="279" spans="2:8" s="115" customFormat="1" ht="15.75" x14ac:dyDescent="0.2">
      <c r="B279" s="111"/>
      <c r="C279" s="112"/>
      <c r="D279" s="112"/>
      <c r="E279" s="112"/>
      <c r="F279" s="112"/>
      <c r="G279" s="116"/>
      <c r="H279" s="25"/>
    </row>
    <row r="280" spans="2:8" s="115" customFormat="1" ht="15.75" x14ac:dyDescent="0.2">
      <c r="B280" s="111"/>
      <c r="C280" s="112"/>
      <c r="D280" s="112"/>
      <c r="E280" s="112"/>
      <c r="F280" s="112"/>
      <c r="G280" s="116"/>
      <c r="H280" s="25"/>
    </row>
    <row r="281" spans="2:8" s="115" customFormat="1" ht="15.75" x14ac:dyDescent="0.2">
      <c r="B281" s="111"/>
      <c r="C281" s="112"/>
      <c r="D281" s="112"/>
      <c r="E281" s="112"/>
      <c r="F281" s="112"/>
      <c r="G281" s="116"/>
      <c r="H281" s="25"/>
    </row>
    <row r="282" spans="2:8" s="115" customFormat="1" ht="15.75" x14ac:dyDescent="0.2">
      <c r="B282" s="111"/>
      <c r="C282" s="112"/>
      <c r="D282" s="112"/>
      <c r="E282" s="112"/>
      <c r="F282" s="112"/>
      <c r="G282" s="116"/>
      <c r="H282" s="25"/>
    </row>
    <row r="283" spans="2:8" s="115" customFormat="1" ht="15.75" x14ac:dyDescent="0.2">
      <c r="B283" s="111"/>
      <c r="C283" s="112"/>
      <c r="D283" s="112"/>
      <c r="E283" s="112"/>
      <c r="F283" s="112"/>
      <c r="G283" s="116"/>
      <c r="H283" s="25"/>
    </row>
    <row r="284" spans="2:8" s="115" customFormat="1" ht="15.75" x14ac:dyDescent="0.2">
      <c r="B284" s="111"/>
      <c r="C284" s="112"/>
      <c r="D284" s="112"/>
      <c r="E284" s="112"/>
      <c r="F284" s="112"/>
      <c r="G284" s="116"/>
      <c r="H284" s="25"/>
    </row>
    <row r="285" spans="2:8" s="115" customFormat="1" ht="15.75" x14ac:dyDescent="0.2">
      <c r="B285" s="111"/>
      <c r="C285" s="112"/>
      <c r="D285" s="112"/>
      <c r="E285" s="112"/>
      <c r="F285" s="112"/>
      <c r="G285" s="116"/>
      <c r="H285" s="25"/>
    </row>
    <row r="286" spans="2:8" s="115" customFormat="1" ht="15.75" x14ac:dyDescent="0.2">
      <c r="B286" s="111"/>
      <c r="C286" s="112"/>
      <c r="D286" s="112"/>
      <c r="E286" s="112"/>
      <c r="F286" s="112"/>
      <c r="G286" s="116"/>
      <c r="H286" s="25"/>
    </row>
    <row r="287" spans="2:8" s="115" customFormat="1" ht="15.75" x14ac:dyDescent="0.2">
      <c r="B287" s="111"/>
      <c r="C287" s="112"/>
      <c r="D287" s="112"/>
      <c r="E287" s="112"/>
      <c r="F287" s="112"/>
      <c r="G287" s="116"/>
      <c r="H287" s="25"/>
    </row>
    <row r="288" spans="2:8" s="115" customFormat="1" ht="15.75" x14ac:dyDescent="0.2">
      <c r="B288" s="111"/>
      <c r="C288" s="112"/>
      <c r="D288" s="112"/>
      <c r="E288" s="112"/>
      <c r="F288" s="112"/>
      <c r="G288" s="116"/>
      <c r="H288" s="25"/>
    </row>
    <row r="289" spans="2:8" s="115" customFormat="1" ht="15.75" x14ac:dyDescent="0.2">
      <c r="B289" s="111"/>
      <c r="C289" s="112"/>
      <c r="D289" s="112"/>
      <c r="E289" s="112"/>
      <c r="F289" s="112"/>
      <c r="G289" s="116"/>
      <c r="H289" s="25"/>
    </row>
    <row r="290" spans="2:8" s="115" customFormat="1" ht="15.75" x14ac:dyDescent="0.2">
      <c r="B290" s="111"/>
      <c r="C290" s="112"/>
      <c r="D290" s="112"/>
      <c r="E290" s="112"/>
      <c r="F290" s="112"/>
      <c r="G290" s="116"/>
      <c r="H290" s="25"/>
    </row>
    <row r="291" spans="2:8" s="115" customFormat="1" ht="15.75" x14ac:dyDescent="0.2">
      <c r="B291" s="111"/>
      <c r="C291" s="112"/>
      <c r="D291" s="112"/>
      <c r="E291" s="112"/>
      <c r="F291" s="112"/>
      <c r="G291" s="116"/>
      <c r="H291" s="25"/>
    </row>
    <row r="292" spans="2:8" s="115" customFormat="1" ht="15.75" x14ac:dyDescent="0.2">
      <c r="B292" s="111"/>
      <c r="C292" s="112"/>
      <c r="D292" s="112"/>
      <c r="E292" s="112"/>
      <c r="F292" s="112"/>
      <c r="G292" s="116"/>
      <c r="H292" s="25"/>
    </row>
    <row r="293" spans="2:8" s="115" customFormat="1" ht="15.75" x14ac:dyDescent="0.2">
      <c r="B293" s="111"/>
      <c r="C293" s="112"/>
      <c r="D293" s="112"/>
      <c r="E293" s="112"/>
      <c r="F293" s="112"/>
      <c r="G293" s="116"/>
      <c r="H293" s="25"/>
    </row>
    <row r="294" spans="2:8" s="115" customFormat="1" ht="15.75" x14ac:dyDescent="0.2">
      <c r="B294" s="111"/>
      <c r="C294" s="112"/>
      <c r="D294" s="112"/>
      <c r="E294" s="112"/>
      <c r="F294" s="112"/>
      <c r="G294" s="116"/>
      <c r="H294" s="25"/>
    </row>
    <row r="295" spans="2:8" s="115" customFormat="1" ht="15.75" x14ac:dyDescent="0.2">
      <c r="B295" s="111"/>
      <c r="C295" s="112"/>
      <c r="D295" s="112"/>
      <c r="E295" s="112"/>
      <c r="F295" s="112"/>
      <c r="G295" s="116"/>
      <c r="H295" s="25"/>
    </row>
    <row r="296" spans="2:8" s="115" customFormat="1" ht="15.75" x14ac:dyDescent="0.2">
      <c r="B296" s="111"/>
      <c r="C296" s="112"/>
      <c r="D296" s="112"/>
      <c r="E296" s="112"/>
      <c r="F296" s="112"/>
      <c r="G296" s="116"/>
      <c r="H296" s="25"/>
    </row>
    <row r="297" spans="2:8" s="115" customFormat="1" ht="15.75" x14ac:dyDescent="0.2">
      <c r="B297" s="111"/>
      <c r="C297" s="112"/>
      <c r="D297" s="112"/>
      <c r="E297" s="112"/>
      <c r="F297" s="112"/>
      <c r="G297" s="116"/>
      <c r="H297" s="25"/>
    </row>
    <row r="298" spans="2:8" s="115" customFormat="1" ht="15.75" x14ac:dyDescent="0.2">
      <c r="B298" s="111"/>
      <c r="C298" s="112"/>
      <c r="D298" s="112"/>
      <c r="E298" s="112"/>
      <c r="F298" s="112"/>
      <c r="G298" s="116"/>
      <c r="H298" s="25"/>
    </row>
    <row r="299" spans="2:8" s="115" customFormat="1" ht="15.75" x14ac:dyDescent="0.2">
      <c r="B299" s="111"/>
      <c r="C299" s="112"/>
      <c r="D299" s="112"/>
      <c r="E299" s="112"/>
      <c r="F299" s="112"/>
      <c r="G299" s="116"/>
      <c r="H299" s="25"/>
    </row>
  </sheetData>
  <sheetProtection formatCells="0" formatColumns="0" formatRows="0"/>
  <mergeCells count="29">
    <mergeCell ref="C116:G116"/>
    <mergeCell ref="B118:G118"/>
    <mergeCell ref="C128:G128"/>
    <mergeCell ref="C100:C101"/>
    <mergeCell ref="D100:G101"/>
    <mergeCell ref="H100:H101"/>
    <mergeCell ref="C102:G102"/>
    <mergeCell ref="C107:G107"/>
    <mergeCell ref="C93:G93"/>
    <mergeCell ref="B95:G95"/>
    <mergeCell ref="C98:C99"/>
    <mergeCell ref="D98:G99"/>
    <mergeCell ref="H98:H99"/>
    <mergeCell ref="E72:E74"/>
    <mergeCell ref="F72:G74"/>
    <mergeCell ref="H72:H74"/>
    <mergeCell ref="E79:E83"/>
    <mergeCell ref="F79:G83"/>
    <mergeCell ref="H79:H83"/>
    <mergeCell ref="B1:H2"/>
    <mergeCell ref="C35:G35"/>
    <mergeCell ref="E69:E71"/>
    <mergeCell ref="F69:G71"/>
    <mergeCell ref="H69:H71"/>
    <mergeCell ref="B4:G5"/>
    <mergeCell ref="H4:H5"/>
    <mergeCell ref="E27:E29"/>
    <mergeCell ref="F27:G29"/>
    <mergeCell ref="H27:H29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50" fitToHeight="0" orientation="portrait" r:id="rId1"/>
  <headerFooter alignWithMargins="0">
    <oddHeader>&amp;RAllegato 2</oddHeader>
    <oddFooter>&amp;C&amp;"Garamond,Corsivo"&amp;P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CE-118</vt:lpstr>
      <vt:lpstr>CE_Ministeriale comparato</vt:lpstr>
      <vt:lpstr>'CE_Ministeriale comparato'!Area_stampa</vt:lpstr>
      <vt:lpstr>NewTable0</vt:lpstr>
      <vt:lpstr>'CE_Ministeriale comparato'!Titoli_stampa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sasdemo</dc:creator>
  <cp:lastModifiedBy>Piero Cioffredi</cp:lastModifiedBy>
  <cp:lastPrinted>2014-12-29T10:54:11Z</cp:lastPrinted>
  <dcterms:created xsi:type="dcterms:W3CDTF">2013-04-11T13:45:01Z</dcterms:created>
  <dcterms:modified xsi:type="dcterms:W3CDTF">2019-03-14T07:48:12Z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Document">
    <vt:lpwstr>1</vt:lpwstr>
  </property>
  <property fmtid="{D5CDD505-2E9C-101B-9397-08002B2CF9AE}" pid="3" name="BudgetCreateMode">
    <vt:lpwstr>0</vt:lpwstr>
  </property>
  <property fmtid="{D5CDD505-2E9C-101B-9397-08002B2CF9AE}" pid="4" name="BudgetEditMode">
    <vt:lpwstr>0</vt:lpwstr>
  </property>
</Properties>
</file>